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firstSheet="1" activeTab="1"/>
  </bookViews>
  <sheets>
    <sheet name="морфТКО" sheetId="1" r:id="rId1"/>
    <sheet name="Раздел3" sheetId="9" r:id="rId2"/>
    <sheet name="Лист1" sheetId="10" r:id="rId3"/>
  </sheets>
  <calcPr calcId="144525"/>
</workbook>
</file>

<file path=xl/calcChain.xml><?xml version="1.0" encoding="utf-8"?>
<calcChain xmlns="http://schemas.openxmlformats.org/spreadsheetml/2006/main">
  <c r="F49" i="9" l="1"/>
  <c r="F39" i="9"/>
  <c r="D169" i="9"/>
  <c r="D166" i="9" s="1"/>
  <c r="J166" i="9"/>
  <c r="I166" i="9"/>
  <c r="H166" i="9"/>
  <c r="G166" i="9"/>
  <c r="E166" i="9"/>
  <c r="J67" i="9"/>
  <c r="J103" i="9"/>
  <c r="I103" i="9"/>
  <c r="I76" i="9"/>
  <c r="H112" i="9"/>
  <c r="H103" i="9"/>
  <c r="H76" i="9"/>
  <c r="G103" i="9"/>
  <c r="G76" i="9"/>
  <c r="G67" i="9"/>
  <c r="F103" i="9"/>
  <c r="F76" i="9"/>
  <c r="D106" i="9"/>
  <c r="D103" i="9" s="1"/>
  <c r="D115" i="9" l="1"/>
  <c r="D112" i="9" s="1"/>
  <c r="E112" i="9"/>
  <c r="E121" i="9"/>
  <c r="F121" i="9"/>
  <c r="G121" i="9"/>
  <c r="H121" i="9"/>
  <c r="I121" i="9"/>
  <c r="J121" i="9"/>
  <c r="D160" i="9"/>
  <c r="D157" i="9" s="1"/>
  <c r="D151" i="9"/>
  <c r="D148" i="9" s="1"/>
  <c r="D142" i="9"/>
  <c r="D139" i="9" s="1"/>
  <c r="D133" i="9"/>
  <c r="D130" i="9" s="1"/>
  <c r="D124" i="9"/>
  <c r="D121" i="9" s="1"/>
  <c r="D97" i="9"/>
  <c r="D94" i="9" s="1"/>
  <c r="D88" i="9"/>
  <c r="D79" i="9"/>
  <c r="D76" i="9" s="1"/>
  <c r="F70" i="9"/>
  <c r="D61" i="9"/>
  <c r="D42" i="9"/>
  <c r="D39" i="9" s="1"/>
  <c r="D32" i="9"/>
  <c r="D29" i="9" s="1"/>
  <c r="D23" i="9"/>
  <c r="D20" i="9" s="1"/>
  <c r="D85" i="9"/>
  <c r="I70" i="9"/>
  <c r="H70" i="9"/>
  <c r="I8" i="10"/>
  <c r="H8" i="10"/>
  <c r="G8" i="10"/>
  <c r="F8" i="10"/>
  <c r="E8" i="10"/>
  <c r="D8" i="10"/>
  <c r="C8" i="10" s="1"/>
  <c r="D70" i="9" l="1"/>
  <c r="D67" i="9" s="1"/>
  <c r="E20" i="9"/>
  <c r="E94" i="9"/>
  <c r="E85" i="9"/>
  <c r="F85" i="9"/>
  <c r="G85" i="9"/>
  <c r="H85" i="9"/>
  <c r="I85" i="9"/>
  <c r="J85" i="9"/>
  <c r="E76" i="9"/>
  <c r="J76" i="9"/>
  <c r="E67" i="9"/>
  <c r="E58" i="9"/>
  <c r="F58" i="9"/>
  <c r="G58" i="9"/>
  <c r="H58" i="9"/>
  <c r="I58" i="9"/>
  <c r="J58" i="9"/>
  <c r="D52" i="9"/>
  <c r="D49" i="9" s="1"/>
  <c r="E49" i="9"/>
  <c r="G49" i="9"/>
  <c r="H49" i="9"/>
  <c r="I49" i="9"/>
  <c r="J49" i="9"/>
  <c r="E39" i="9"/>
  <c r="G39" i="9"/>
  <c r="H39" i="9"/>
  <c r="I39" i="9"/>
  <c r="J39" i="9"/>
  <c r="E29" i="9"/>
  <c r="F29" i="9"/>
  <c r="G29" i="9"/>
  <c r="H29" i="9"/>
  <c r="I29" i="9"/>
  <c r="J29" i="9"/>
  <c r="I20" i="9"/>
  <c r="J20" i="9"/>
  <c r="E157" i="9"/>
  <c r="F157" i="9"/>
  <c r="G157" i="9"/>
  <c r="H157" i="9"/>
  <c r="I157" i="9"/>
  <c r="J157" i="9"/>
  <c r="E148" i="9"/>
  <c r="F148" i="9"/>
  <c r="G148" i="9"/>
  <c r="H148" i="9"/>
  <c r="I148" i="9"/>
  <c r="J148" i="9"/>
  <c r="E139" i="9"/>
  <c r="F139" i="9"/>
  <c r="G139" i="9"/>
  <c r="H139" i="9"/>
  <c r="I139" i="9"/>
  <c r="J139" i="9"/>
  <c r="E130" i="9"/>
  <c r="F130" i="9"/>
  <c r="G130" i="9"/>
  <c r="H130" i="9"/>
  <c r="I130" i="9"/>
  <c r="J130" i="9"/>
  <c r="E103" i="9"/>
  <c r="D58" i="9"/>
  <c r="G11" i="1"/>
  <c r="H11" i="1"/>
  <c r="I11" i="1"/>
  <c r="J11" i="1"/>
  <c r="K11" i="1"/>
  <c r="L11" i="1"/>
  <c r="M11" i="1"/>
  <c r="N11" i="1"/>
  <c r="F11" i="1"/>
  <c r="C11" i="1"/>
  <c r="O6" i="1"/>
  <c r="O7" i="1"/>
  <c r="O8" i="1"/>
  <c r="O9" i="1"/>
  <c r="O10" i="1"/>
  <c r="O5" i="1"/>
  <c r="O4" i="1"/>
  <c r="O11" i="1" s="1"/>
  <c r="F14" i="9" l="1"/>
  <c r="J14" i="9"/>
  <c r="J11" i="9" s="1"/>
  <c r="H14" i="9"/>
  <c r="H11" i="9" s="1"/>
  <c r="I14" i="9"/>
  <c r="I11" i="9" s="1"/>
  <c r="G14" i="9"/>
  <c r="E14" i="9"/>
  <c r="G11" i="9" l="1"/>
  <c r="D14" i="9"/>
  <c r="F11" i="9"/>
  <c r="E11" i="9"/>
  <c r="D11" i="9" l="1"/>
</calcChain>
</file>

<file path=xl/sharedStrings.xml><?xml version="1.0" encoding="utf-8"?>
<sst xmlns="http://schemas.openxmlformats.org/spreadsheetml/2006/main" count="282" uniqueCount="95">
  <si>
    <t>Дата</t>
  </si>
  <si>
    <t>Масса пробы</t>
  </si>
  <si>
    <t>Кол-во мешков</t>
  </si>
  <si>
    <t>Макулатура</t>
  </si>
  <si>
    <t>Черный метал.</t>
  </si>
  <si>
    <t>Алюм. Банка</t>
  </si>
  <si>
    <t>Пленка прозрачная смешанная</t>
  </si>
  <si>
    <t>Металлы</t>
  </si>
  <si>
    <t>Пленка цветная смешанная</t>
  </si>
  <si>
    <t>Твердые пластмассы</t>
  </si>
  <si>
    <t>прозрачная</t>
  </si>
  <si>
    <t>цветная</t>
  </si>
  <si>
    <t>ПЭТ</t>
  </si>
  <si>
    <t>Стекло</t>
  </si>
  <si>
    <t>Мусор</t>
  </si>
  <si>
    <t>Итого</t>
  </si>
  <si>
    <t>%</t>
  </si>
  <si>
    <t>всего</t>
  </si>
  <si>
    <t>«Охрана окружающей среды на территории городского округа Первоуральск на 2018-2023 годы»</t>
  </si>
  <si>
    <t>1.</t>
  </si>
  <si>
    <t>1.1.1.</t>
  </si>
  <si>
    <t>1.1.2.</t>
  </si>
  <si>
    <t>2.</t>
  </si>
  <si>
    <t>2.1.1.</t>
  </si>
  <si>
    <t>2.1.2.</t>
  </si>
  <si>
    <t>3.</t>
  </si>
  <si>
    <t>Раздел 3. План мероприятий муниципальной программы</t>
  </si>
  <si>
    <t xml:space="preserve">Наименование мероприятия   </t>
  </si>
  <si>
    <t>Исполнители (соисполнители) мероприятий</t>
  </si>
  <si>
    <t>Объем расходов на выполнение мероприятий за счет всех источников, тысяч рублей</t>
  </si>
  <si>
    <t>Номера целевых показателей, на достижение которых направлены мероприятия</t>
  </si>
  <si>
    <t xml:space="preserve">год  </t>
  </si>
  <si>
    <t>год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</si>
  <si>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</si>
  <si>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</si>
  <si>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</si>
  <si>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бюджет:</t>
  </si>
  <si>
    <t>в том числе: местный бюджет на условиях софинансирования</t>
  </si>
  <si>
    <t>внебюджетные источники</t>
  </si>
  <si>
    <t>Справочно:</t>
  </si>
  <si>
    <t>-участие в государственных программах на условиях софинансирования</t>
  </si>
  <si>
    <t>-участие в государственно-частном партнерстве</t>
  </si>
  <si>
    <t>Осуществление сбора, хранения, аналитической обработки и формирования информационных ресурсов о состоянии окружающей среды</t>
  </si>
  <si>
    <t>ПМБУ «Экофонд»</t>
  </si>
  <si>
    <t>справочно:</t>
  </si>
  <si>
    <t>- участие в государственных программах на условиях софинансирования</t>
  </si>
  <si>
    <t>Содержание  поста  автоматического мониторинга воздуха</t>
  </si>
  <si>
    <t>Водохозяйственные мероприятия по содержанию гидротехнических сооружений</t>
  </si>
  <si>
    <t>УЖКХиС</t>
  </si>
  <si>
    <t>4.</t>
  </si>
  <si>
    <t>Текущий ремонт Билимбаевского гидроузла</t>
  </si>
  <si>
    <t>5.</t>
  </si>
  <si>
    <t>Проектно-изыскательские работы по капитальному ремонту Каменского, Кузинского ГТС</t>
  </si>
  <si>
    <t>6.</t>
  </si>
  <si>
    <t>Капитальный ремонт Каменского, Кузинского ГТС</t>
  </si>
  <si>
    <t>7.</t>
  </si>
  <si>
    <t>Обеспечение организации воспроизводства и лесоразведения, защиты лесов</t>
  </si>
  <si>
    <t>ПМБУ «Городское лесничество»</t>
  </si>
  <si>
    <t>8.</t>
  </si>
  <si>
    <t>Мониторинг качества воды нецентрализованных источников водоснабжения</t>
  </si>
  <si>
    <t>9.</t>
  </si>
  <si>
    <t>Исследование состояния факторов среды обитания и условий проживания населения</t>
  </si>
  <si>
    <t>10.</t>
  </si>
  <si>
    <t>Организация мероприятий и осуществление контроля за выполнением работ по санитарной очистке территории в границах городского округа Первоуральск</t>
  </si>
  <si>
    <t>11.</t>
  </si>
  <si>
    <t>12.</t>
  </si>
  <si>
    <t>Организация и участие в массовых экологических акциях</t>
  </si>
  <si>
    <t>ПМБУ «Экофонд</t>
  </si>
  <si>
    <t>13.</t>
  </si>
  <si>
    <t>Обустройство и поддержание в надлежащем состоянии источников нецентрализованного водоснабжения, в том числе ремонт</t>
  </si>
  <si>
    <t>14.</t>
  </si>
  <si>
    <t>Воспроизводство биоресурсов</t>
  </si>
  <si>
    <t>15.</t>
  </si>
  <si>
    <t>Разработка документации, направленной на обеспечение соблюдения природоохранного законодательства</t>
  </si>
  <si>
    <t>Организация и проведение мероприятий по экологическому воспитанию и просвещению населения</t>
  </si>
  <si>
    <t>Верно</t>
  </si>
  <si>
    <t>1.2.2.</t>
  </si>
  <si>
    <t>1.3.1.</t>
  </si>
  <si>
    <t>№ п/п</t>
  </si>
  <si>
    <t>1.4.1.</t>
  </si>
  <si>
    <t>1.5.1.</t>
  </si>
  <si>
    <t>Приложение 3</t>
  </si>
  <si>
    <t>1.1.1., 1.1.3, 1.1.4</t>
  </si>
  <si>
    <t>1.1.4., 1.2.1.</t>
  </si>
  <si>
    <t>1.1.3,1.1.4</t>
  </si>
  <si>
    <t>1.1.1.,1.5.2.</t>
  </si>
  <si>
    <t>Капитальный ремонт ГТС Верхне-Шайтанского водохранилища</t>
  </si>
  <si>
    <t>16.</t>
  </si>
  <si>
    <t>городского округа Первоуральск</t>
  </si>
  <si>
    <t>3.1.1., 3.1.2., 3.1.3.</t>
  </si>
  <si>
    <t>17.</t>
  </si>
  <si>
    <t>4.1.1.,4.1.2., 4.1.3.</t>
  </si>
  <si>
    <t xml:space="preserve">к постановлению Администрации </t>
  </si>
  <si>
    <t>Мероприятия по  сохранению и восстановлению природной среды реки Чусовой</t>
  </si>
  <si>
    <t>от 14.08.2019   №  1286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</si>
</sst>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vertical="center" wrapText="1"/>
    </xf>
    <xf numFmtId="0" fontId="1" fillId="0" borderId="1" xfId="0" applyFont="1" applyBorder="1"/>
    <xf numFmtId="0" fontId="4" fillId="0" borderId="0" xfId="0" applyFont="1" applyAlignment="1">
      <alignment horizontal="center"/>
    </xf>
    <xf numFmtId="0" fontId="4" fillId="0" borderId="0" xfId="0" applyFont="1"/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2" fontId="3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2" borderId="0" xfId="0" applyFill="1"/>
    <xf numFmtId="0" fontId="6" fillId="0" borderId="3" xfId="0" applyFont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2" fontId="7" fillId="0" borderId="1" xfId="0" applyNumberFormat="1" applyFont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wrapText="1"/>
    </xf>
    <xf numFmtId="2" fontId="6" fillId="0" borderId="1" xfId="0" applyNumberFormat="1" applyFont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7" fillId="0" borderId="3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2" borderId="0" xfId="0" applyFont="1" applyFill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7" fillId="0" borderId="3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6" fillId="0" borderId="3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2"/>
  <sheetViews>
    <sheetView workbookViewId="0">
      <selection activeCell="E14" sqref="E14"/>
    </sheetView>
  </sheetViews>
  <sheetFormatPr defaultRowHeight="15" x14ac:dyDescent="0.25"/>
  <cols>
    <col min="2" max="2" width="10.140625" bestFit="1" customWidth="1"/>
    <col min="3" max="3" width="12.28515625" customWidth="1"/>
    <col min="4" max="4" width="12.5703125" customWidth="1"/>
    <col min="5" max="5" width="12" customWidth="1"/>
    <col min="8" max="8" width="12" customWidth="1"/>
    <col min="9" max="9" width="13" customWidth="1"/>
  </cols>
  <sheetData>
    <row r="2" spans="2:15" x14ac:dyDescent="0.25">
      <c r="B2" s="43" t="s">
        <v>0</v>
      </c>
      <c r="C2" s="44" t="s">
        <v>1</v>
      </c>
      <c r="D2" s="44" t="s">
        <v>2</v>
      </c>
      <c r="E2" s="44" t="s">
        <v>3</v>
      </c>
      <c r="F2" s="45" t="s">
        <v>7</v>
      </c>
      <c r="G2" s="45"/>
      <c r="H2" s="48" t="s">
        <v>6</v>
      </c>
      <c r="I2" s="48" t="s">
        <v>8</v>
      </c>
      <c r="J2" s="44" t="s">
        <v>9</v>
      </c>
      <c r="K2" s="44" t="s">
        <v>12</v>
      </c>
      <c r="L2" s="44"/>
      <c r="M2" s="44" t="s">
        <v>13</v>
      </c>
      <c r="N2" s="44" t="s">
        <v>14</v>
      </c>
      <c r="O2" s="46"/>
    </row>
    <row r="3" spans="2:15" ht="30.75" customHeight="1" x14ac:dyDescent="0.25">
      <c r="B3" s="43"/>
      <c r="C3" s="44"/>
      <c r="D3" s="44"/>
      <c r="E3" s="44"/>
      <c r="F3" s="3" t="s">
        <v>4</v>
      </c>
      <c r="G3" s="3" t="s">
        <v>5</v>
      </c>
      <c r="H3" s="48"/>
      <c r="I3" s="48"/>
      <c r="J3" s="44"/>
      <c r="K3" s="3" t="s">
        <v>10</v>
      </c>
      <c r="L3" s="3" t="s">
        <v>11</v>
      </c>
      <c r="M3" s="44"/>
      <c r="N3" s="44"/>
      <c r="O3" s="47"/>
    </row>
    <row r="4" spans="2:15" ht="18.75" x14ac:dyDescent="0.3">
      <c r="B4" s="2">
        <v>42711</v>
      </c>
      <c r="C4" s="1">
        <v>997</v>
      </c>
      <c r="D4" s="1">
        <v>573</v>
      </c>
      <c r="E4" s="1"/>
      <c r="F4" s="1">
        <v>5.8</v>
      </c>
      <c r="G4" s="1">
        <v>1.5</v>
      </c>
      <c r="H4" s="1">
        <v>0.8</v>
      </c>
      <c r="I4" s="1">
        <v>13.4</v>
      </c>
      <c r="J4" s="1">
        <v>2.7</v>
      </c>
      <c r="K4" s="1">
        <v>9.1999999999999993</v>
      </c>
      <c r="L4" s="1">
        <v>6.2</v>
      </c>
      <c r="M4" s="1">
        <v>69.8</v>
      </c>
      <c r="N4" s="1">
        <v>238.9</v>
      </c>
      <c r="O4" s="4">
        <f>SUM(F4:N4)</f>
        <v>348.3</v>
      </c>
    </row>
    <row r="5" spans="2:15" ht="18.75" x14ac:dyDescent="0.3">
      <c r="B5" s="2">
        <v>42712</v>
      </c>
      <c r="C5" s="1">
        <v>1079</v>
      </c>
      <c r="D5" s="1">
        <v>633</v>
      </c>
      <c r="E5" s="1"/>
      <c r="F5" s="1">
        <v>6.8</v>
      </c>
      <c r="G5" s="1">
        <v>2.7</v>
      </c>
      <c r="H5" s="1">
        <v>6.3</v>
      </c>
      <c r="I5" s="1">
        <v>11.6</v>
      </c>
      <c r="J5" s="1">
        <v>3.3</v>
      </c>
      <c r="K5" s="1">
        <v>8.6</v>
      </c>
      <c r="L5" s="1">
        <v>8.6999999999999993</v>
      </c>
      <c r="M5" s="1">
        <v>73.900000000000006</v>
      </c>
      <c r="N5" s="1">
        <v>330</v>
      </c>
      <c r="O5" s="4">
        <f>SUM(F5:N5)</f>
        <v>451.9</v>
      </c>
    </row>
    <row r="6" spans="2:15" ht="18.75" x14ac:dyDescent="0.3">
      <c r="B6" s="2">
        <v>42713</v>
      </c>
      <c r="C6" s="1">
        <v>1021</v>
      </c>
      <c r="D6" s="1">
        <v>669</v>
      </c>
      <c r="E6" s="1"/>
      <c r="F6" s="1">
        <v>7.5</v>
      </c>
      <c r="G6" s="1">
        <v>2.2999999999999998</v>
      </c>
      <c r="H6" s="1"/>
      <c r="I6" s="1">
        <v>15</v>
      </c>
      <c r="J6" s="1">
        <v>4.8</v>
      </c>
      <c r="K6" s="1">
        <v>9.3000000000000007</v>
      </c>
      <c r="L6" s="1">
        <v>5.7</v>
      </c>
      <c r="M6" s="1">
        <v>61.4</v>
      </c>
      <c r="N6" s="1">
        <v>297</v>
      </c>
      <c r="O6" s="4">
        <f t="shared" ref="O6:O10" si="0">SUM(F6:N6)</f>
        <v>403</v>
      </c>
    </row>
    <row r="7" spans="2:15" ht="18.75" x14ac:dyDescent="0.3">
      <c r="B7" s="2">
        <v>42714</v>
      </c>
      <c r="C7" s="1">
        <v>1105</v>
      </c>
      <c r="D7" s="1">
        <v>736</v>
      </c>
      <c r="E7" s="1"/>
      <c r="F7" s="1">
        <v>8.6999999999999993</v>
      </c>
      <c r="G7" s="1">
        <v>1.7</v>
      </c>
      <c r="H7" s="1"/>
      <c r="I7" s="1">
        <v>14</v>
      </c>
      <c r="J7" s="1">
        <v>3.9</v>
      </c>
      <c r="K7" s="1">
        <v>10.7</v>
      </c>
      <c r="L7" s="1">
        <v>7.2</v>
      </c>
      <c r="M7" s="1">
        <v>78.7</v>
      </c>
      <c r="N7" s="1">
        <v>327</v>
      </c>
      <c r="O7" s="4">
        <f t="shared" si="0"/>
        <v>451.9</v>
      </c>
    </row>
    <row r="8" spans="2:15" ht="18.75" x14ac:dyDescent="0.3">
      <c r="B8" s="2">
        <v>42715</v>
      </c>
      <c r="C8" s="1">
        <v>1072</v>
      </c>
      <c r="D8" s="1">
        <v>667</v>
      </c>
      <c r="E8" s="1"/>
      <c r="F8" s="1">
        <v>5.7</v>
      </c>
      <c r="G8" s="1">
        <v>2.1</v>
      </c>
      <c r="H8" s="1"/>
      <c r="I8" s="1">
        <v>12.7</v>
      </c>
      <c r="J8" s="1">
        <v>2.4</v>
      </c>
      <c r="K8" s="1">
        <v>8</v>
      </c>
      <c r="L8" s="1">
        <v>7.1</v>
      </c>
      <c r="M8" s="1">
        <v>66.400000000000006</v>
      </c>
      <c r="N8" s="1">
        <v>326</v>
      </c>
      <c r="O8" s="4">
        <f t="shared" si="0"/>
        <v>430.4</v>
      </c>
    </row>
    <row r="9" spans="2:15" ht="18.75" x14ac:dyDescent="0.3">
      <c r="B9" s="2">
        <v>42716</v>
      </c>
      <c r="C9" s="1">
        <v>1068</v>
      </c>
      <c r="D9" s="1">
        <v>667</v>
      </c>
      <c r="E9" s="1"/>
      <c r="F9" s="1">
        <v>9.4</v>
      </c>
      <c r="G9" s="1">
        <v>2.6</v>
      </c>
      <c r="H9" s="1"/>
      <c r="I9" s="1">
        <v>19.399999999999999</v>
      </c>
      <c r="J9" s="1">
        <v>4.5999999999999996</v>
      </c>
      <c r="K9" s="1">
        <v>10.8</v>
      </c>
      <c r="L9" s="1">
        <v>10.199999999999999</v>
      </c>
      <c r="M9" s="1">
        <v>127.3</v>
      </c>
      <c r="N9" s="1">
        <v>384</v>
      </c>
      <c r="O9" s="4">
        <f t="shared" si="0"/>
        <v>568.29999999999995</v>
      </c>
    </row>
    <row r="10" spans="2:15" ht="18.75" x14ac:dyDescent="0.3">
      <c r="B10" s="2">
        <v>42717</v>
      </c>
      <c r="C10" s="1">
        <v>1044</v>
      </c>
      <c r="D10" s="1">
        <v>674</v>
      </c>
      <c r="E10" s="1"/>
      <c r="F10" s="1">
        <v>8.1</v>
      </c>
      <c r="G10" s="1">
        <v>1.9</v>
      </c>
      <c r="H10" s="1">
        <v>5.4</v>
      </c>
      <c r="I10" s="1">
        <v>20.8</v>
      </c>
      <c r="J10" s="1">
        <v>4</v>
      </c>
      <c r="K10" s="1">
        <v>8.6</v>
      </c>
      <c r="L10" s="1">
        <v>10</v>
      </c>
      <c r="M10" s="1">
        <v>69.5</v>
      </c>
      <c r="N10" s="1">
        <v>388</v>
      </c>
      <c r="O10" s="4">
        <f t="shared" si="0"/>
        <v>516.29999999999995</v>
      </c>
    </row>
    <row r="11" spans="2:15" ht="18.75" x14ac:dyDescent="0.3">
      <c r="B11" s="4" t="s">
        <v>15</v>
      </c>
      <c r="C11" s="4">
        <f>SUM(C4:C10)</f>
        <v>7386</v>
      </c>
      <c r="D11" s="4"/>
      <c r="E11" s="4"/>
      <c r="F11" s="4">
        <f>SUM(F4:F10)</f>
        <v>52</v>
      </c>
      <c r="G11" s="4">
        <f t="shared" ref="G11:O11" si="1">SUM(G4:G10)</f>
        <v>14.799999999999999</v>
      </c>
      <c r="H11" s="4">
        <f t="shared" si="1"/>
        <v>12.5</v>
      </c>
      <c r="I11" s="4">
        <f t="shared" si="1"/>
        <v>106.89999999999999</v>
      </c>
      <c r="J11" s="4">
        <f t="shared" si="1"/>
        <v>25.700000000000003</v>
      </c>
      <c r="K11" s="4">
        <f t="shared" si="1"/>
        <v>65.199999999999989</v>
      </c>
      <c r="L11" s="4">
        <f t="shared" si="1"/>
        <v>55.099999999999994</v>
      </c>
      <c r="M11" s="4">
        <f t="shared" si="1"/>
        <v>547</v>
      </c>
      <c r="N11" s="4">
        <f t="shared" si="1"/>
        <v>2290.9</v>
      </c>
      <c r="O11" s="4">
        <f t="shared" si="1"/>
        <v>3170.1000000000004</v>
      </c>
    </row>
    <row r="12" spans="2:15" x14ac:dyDescent="0.25">
      <c r="B12" t="s">
        <v>16</v>
      </c>
    </row>
  </sheetData>
  <mergeCells count="12">
    <mergeCell ref="O2:O3"/>
    <mergeCell ref="H2:H3"/>
    <mergeCell ref="I2:I3"/>
    <mergeCell ref="J2:J3"/>
    <mergeCell ref="K2:L2"/>
    <mergeCell ref="M2:M3"/>
    <mergeCell ref="N2:N3"/>
    <mergeCell ref="B2:B3"/>
    <mergeCell ref="C2:C3"/>
    <mergeCell ref="D2:D3"/>
    <mergeCell ref="E2:E3"/>
    <mergeCell ref="F2:G2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8"/>
  <sheetViews>
    <sheetView tabSelected="1" view="pageBreakPreview" zoomScale="60" zoomScaleNormal="100" workbookViewId="0">
      <selection activeCell="I4" sqref="I4:K4"/>
    </sheetView>
  </sheetViews>
  <sheetFormatPr defaultRowHeight="15" x14ac:dyDescent="0.25"/>
  <cols>
    <col min="1" max="1" width="4.28515625" customWidth="1"/>
    <col min="2" max="2" width="30.28515625" customWidth="1"/>
    <col min="3" max="3" width="15.42578125" customWidth="1"/>
    <col min="4" max="4" width="14.5703125" customWidth="1"/>
    <col min="5" max="5" width="10.7109375" customWidth="1"/>
    <col min="6" max="6" width="13.42578125" style="18" bestFit="1" customWidth="1"/>
    <col min="7" max="8" width="10.7109375" style="18" customWidth="1"/>
    <col min="9" max="10" width="10.7109375" customWidth="1"/>
    <col min="11" max="11" width="20.28515625" customWidth="1"/>
    <col min="12" max="12" width="22.28515625" customWidth="1"/>
  </cols>
  <sheetData>
    <row r="1" spans="1:12" ht="15.75" x14ac:dyDescent="0.25">
      <c r="A1" s="40"/>
      <c r="B1" s="41"/>
      <c r="C1" s="41"/>
      <c r="D1" s="41"/>
      <c r="E1" s="41"/>
      <c r="F1" s="42"/>
      <c r="G1" s="42"/>
      <c r="H1" s="42"/>
      <c r="I1" s="66" t="s">
        <v>81</v>
      </c>
      <c r="J1" s="66"/>
      <c r="K1" s="66"/>
    </row>
    <row r="2" spans="1:12" ht="15.75" x14ac:dyDescent="0.25">
      <c r="A2" s="40"/>
      <c r="B2" s="41"/>
      <c r="C2" s="41"/>
      <c r="D2" s="41"/>
      <c r="E2" s="41"/>
      <c r="F2" s="42"/>
      <c r="G2" s="42"/>
      <c r="H2" s="42"/>
      <c r="I2" s="66" t="s">
        <v>92</v>
      </c>
      <c r="J2" s="66"/>
      <c r="K2" s="66"/>
    </row>
    <row r="3" spans="1:12" ht="15.75" x14ac:dyDescent="0.25">
      <c r="A3" s="40"/>
      <c r="B3" s="41"/>
      <c r="C3" s="41"/>
      <c r="D3" s="41"/>
      <c r="E3" s="41"/>
      <c r="F3" s="42"/>
      <c r="G3" s="42"/>
      <c r="H3" s="42"/>
      <c r="I3" s="66" t="s">
        <v>88</v>
      </c>
      <c r="J3" s="66"/>
      <c r="K3" s="66"/>
    </row>
    <row r="4" spans="1:12" ht="15.75" x14ac:dyDescent="0.25">
      <c r="A4" s="40"/>
      <c r="B4" s="41"/>
      <c r="C4" s="41"/>
      <c r="D4" s="41"/>
      <c r="E4" s="41"/>
      <c r="F4" s="42"/>
      <c r="G4" s="42"/>
      <c r="H4" s="42"/>
      <c r="I4" s="66" t="s">
        <v>94</v>
      </c>
      <c r="J4" s="66"/>
      <c r="K4" s="66"/>
    </row>
    <row r="5" spans="1:12" ht="15.75" x14ac:dyDescent="0.25">
      <c r="A5" s="73" t="s">
        <v>26</v>
      </c>
      <c r="B5" s="73"/>
      <c r="C5" s="73"/>
      <c r="D5" s="73"/>
      <c r="E5" s="73"/>
      <c r="F5" s="73"/>
      <c r="G5" s="73"/>
      <c r="H5" s="73"/>
      <c r="I5" s="73"/>
      <c r="J5" s="73"/>
      <c r="K5" s="73"/>
    </row>
    <row r="6" spans="1:12" ht="15.75" x14ac:dyDescent="0.25">
      <c r="A6" s="73" t="s">
        <v>18</v>
      </c>
      <c r="B6" s="73"/>
      <c r="C6" s="73"/>
      <c r="D6" s="73"/>
      <c r="E6" s="73"/>
      <c r="F6" s="73"/>
      <c r="G6" s="73"/>
      <c r="H6" s="73"/>
      <c r="I6" s="73"/>
      <c r="J6" s="73"/>
      <c r="K6" s="73"/>
    </row>
    <row r="7" spans="1:12" ht="15.75" x14ac:dyDescent="0.25">
      <c r="A7" s="40"/>
      <c r="B7" s="41"/>
      <c r="C7" s="41"/>
      <c r="D7" s="41"/>
      <c r="E7" s="41"/>
      <c r="F7" s="42"/>
      <c r="G7" s="42"/>
      <c r="H7" s="42"/>
      <c r="I7" s="41"/>
      <c r="J7" s="41"/>
      <c r="K7" s="41"/>
    </row>
    <row r="8" spans="1:12" ht="35.25" customHeight="1" x14ac:dyDescent="0.25">
      <c r="A8" s="67" t="s">
        <v>78</v>
      </c>
      <c r="B8" s="67" t="s">
        <v>27</v>
      </c>
      <c r="C8" s="67" t="s">
        <v>28</v>
      </c>
      <c r="D8" s="52" t="s">
        <v>29</v>
      </c>
      <c r="E8" s="50"/>
      <c r="F8" s="50"/>
      <c r="G8" s="50"/>
      <c r="H8" s="50"/>
      <c r="I8" s="50"/>
      <c r="J8" s="50"/>
      <c r="K8" s="69" t="s">
        <v>30</v>
      </c>
    </row>
    <row r="9" spans="1:12" ht="15.75" x14ac:dyDescent="0.25">
      <c r="A9" s="68"/>
      <c r="B9" s="68"/>
      <c r="C9" s="67"/>
      <c r="D9" s="72" t="s">
        <v>17</v>
      </c>
      <c r="E9" s="19">
        <v>2018</v>
      </c>
      <c r="F9" s="20">
        <v>2019</v>
      </c>
      <c r="G9" s="20">
        <v>2020</v>
      </c>
      <c r="H9" s="20">
        <v>2021</v>
      </c>
      <c r="I9" s="19">
        <v>2022</v>
      </c>
      <c r="J9" s="19">
        <v>2023</v>
      </c>
      <c r="K9" s="70"/>
    </row>
    <row r="10" spans="1:12" ht="48" customHeight="1" x14ac:dyDescent="0.25">
      <c r="A10" s="68"/>
      <c r="B10" s="68"/>
      <c r="C10" s="67"/>
      <c r="D10" s="72"/>
      <c r="E10" s="21" t="s">
        <v>31</v>
      </c>
      <c r="F10" s="22" t="s">
        <v>32</v>
      </c>
      <c r="G10" s="22" t="s">
        <v>32</v>
      </c>
      <c r="H10" s="22" t="s">
        <v>32</v>
      </c>
      <c r="I10" s="21" t="s">
        <v>32</v>
      </c>
      <c r="J10" s="21" t="s">
        <v>32</v>
      </c>
      <c r="K10" s="71"/>
    </row>
    <row r="11" spans="1:12" ht="35.25" customHeight="1" x14ac:dyDescent="0.25">
      <c r="A11" s="23"/>
      <c r="B11" s="27" t="s">
        <v>33</v>
      </c>
      <c r="C11" s="23"/>
      <c r="D11" s="24">
        <f>E11+F11+G11+H11+I11+J11</f>
        <v>167928.33999999997</v>
      </c>
      <c r="E11" s="24">
        <f>E12+E13+E14</f>
        <v>11504.18</v>
      </c>
      <c r="F11" s="25">
        <f>F12+F13+F14</f>
        <v>43603.66</v>
      </c>
      <c r="G11" s="25">
        <f t="shared" ref="G11:J11" si="0">G12+G13+G14</f>
        <v>48286.6</v>
      </c>
      <c r="H11" s="25">
        <f t="shared" si="0"/>
        <v>39511.300000000003</v>
      </c>
      <c r="I11" s="24">
        <f t="shared" si="0"/>
        <v>12511.3</v>
      </c>
      <c r="J11" s="24">
        <f t="shared" si="0"/>
        <v>12511.3</v>
      </c>
      <c r="K11" s="23"/>
    </row>
    <row r="12" spans="1:12" ht="15.75" x14ac:dyDescent="0.25">
      <c r="A12" s="26"/>
      <c r="B12" s="27" t="s">
        <v>34</v>
      </c>
      <c r="C12" s="23"/>
      <c r="D12" s="28">
        <v>0</v>
      </c>
      <c r="E12" s="28">
        <v>0</v>
      </c>
      <c r="F12" s="29">
        <v>0</v>
      </c>
      <c r="G12" s="29">
        <v>0</v>
      </c>
      <c r="H12" s="29">
        <v>0</v>
      </c>
      <c r="I12" s="28">
        <v>0</v>
      </c>
      <c r="J12" s="28">
        <v>0</v>
      </c>
      <c r="K12" s="23"/>
    </row>
    <row r="13" spans="1:12" ht="15.75" x14ac:dyDescent="0.25">
      <c r="A13" s="26"/>
      <c r="B13" s="27" t="s">
        <v>35</v>
      </c>
      <c r="C13" s="23"/>
      <c r="D13" s="28">
        <v>0</v>
      </c>
      <c r="E13" s="28">
        <v>0</v>
      </c>
      <c r="F13" s="29">
        <v>0</v>
      </c>
      <c r="G13" s="29">
        <v>0</v>
      </c>
      <c r="H13" s="29">
        <v>0</v>
      </c>
      <c r="I13" s="28">
        <v>0</v>
      </c>
      <c r="J13" s="28">
        <v>0</v>
      </c>
      <c r="K13" s="23"/>
    </row>
    <row r="14" spans="1:12" ht="15.75" x14ac:dyDescent="0.25">
      <c r="A14" s="26"/>
      <c r="B14" s="27" t="s">
        <v>36</v>
      </c>
      <c r="C14" s="23"/>
      <c r="D14" s="28">
        <f>E14+F14+G14+H14+I14+J14</f>
        <v>167928.33999999997</v>
      </c>
      <c r="E14" s="28">
        <f>E20+E29+E39+E49+E58+E67+E76+E85+E94+E103+E112+E121+E130+E139+E148+E157</f>
        <v>11504.18</v>
      </c>
      <c r="F14" s="29">
        <f>F20+F29+F39+F49+F58+F67+F76+F85+F94+F103+F112+F121+F130+F139+F148+F157+F166</f>
        <v>43603.66</v>
      </c>
      <c r="G14" s="29">
        <f t="shared" ref="G14:I14" si="1">G20+G29+G39+G49+G58+G67+G76+G85+G94+G103+G112+G121+G130+G139+G148+G157</f>
        <v>48286.6</v>
      </c>
      <c r="H14" s="29">
        <f t="shared" si="1"/>
        <v>39511.300000000003</v>
      </c>
      <c r="I14" s="28">
        <f t="shared" si="1"/>
        <v>12511.3</v>
      </c>
      <c r="J14" s="28">
        <f>J20+J29+J39+J49+J58+J67+J76+J85+J94+J103+J112+J121+J130+J139+J148+J157</f>
        <v>12511.3</v>
      </c>
      <c r="K14" s="23"/>
      <c r="L14" s="11"/>
    </row>
    <row r="15" spans="1:12" ht="45.75" x14ac:dyDescent="0.25">
      <c r="A15" s="26"/>
      <c r="B15" s="30" t="s">
        <v>37</v>
      </c>
      <c r="C15" s="23"/>
      <c r="D15" s="28">
        <v>0</v>
      </c>
      <c r="E15" s="28">
        <v>0</v>
      </c>
      <c r="F15" s="29">
        <v>0</v>
      </c>
      <c r="G15" s="29">
        <v>0</v>
      </c>
      <c r="H15" s="29">
        <v>0</v>
      </c>
      <c r="I15" s="28">
        <v>0</v>
      </c>
      <c r="J15" s="28">
        <v>0</v>
      </c>
      <c r="K15" s="23"/>
    </row>
    <row r="16" spans="1:12" ht="24.75" customHeight="1" x14ac:dyDescent="0.25">
      <c r="A16" s="31"/>
      <c r="B16" s="32" t="s">
        <v>38</v>
      </c>
      <c r="C16" s="31"/>
      <c r="D16" s="28">
        <v>0</v>
      </c>
      <c r="E16" s="28">
        <v>0</v>
      </c>
      <c r="F16" s="29">
        <v>0</v>
      </c>
      <c r="G16" s="29">
        <v>0</v>
      </c>
      <c r="H16" s="29">
        <v>0</v>
      </c>
      <c r="I16" s="28">
        <v>0</v>
      </c>
      <c r="J16" s="28">
        <v>0</v>
      </c>
      <c r="K16" s="33"/>
    </row>
    <row r="17" spans="1:12" ht="15.75" x14ac:dyDescent="0.25">
      <c r="A17" s="31"/>
      <c r="B17" s="34" t="s">
        <v>39</v>
      </c>
      <c r="C17" s="50"/>
      <c r="D17" s="53">
        <v>0</v>
      </c>
      <c r="E17" s="53">
        <v>0</v>
      </c>
      <c r="F17" s="55">
        <v>0</v>
      </c>
      <c r="G17" s="55">
        <v>0</v>
      </c>
      <c r="H17" s="55">
        <v>0</v>
      </c>
      <c r="I17" s="53">
        <v>0</v>
      </c>
      <c r="J17" s="53">
        <v>0</v>
      </c>
      <c r="K17" s="61"/>
    </row>
    <row r="18" spans="1:12" ht="45.75" x14ac:dyDescent="0.25">
      <c r="A18" s="31"/>
      <c r="B18" s="35" t="s">
        <v>40</v>
      </c>
      <c r="C18" s="51"/>
      <c r="D18" s="54"/>
      <c r="E18" s="54"/>
      <c r="F18" s="56"/>
      <c r="G18" s="56"/>
      <c r="H18" s="56"/>
      <c r="I18" s="54"/>
      <c r="J18" s="54"/>
      <c r="K18" s="62"/>
    </row>
    <row r="19" spans="1:12" ht="30" x14ac:dyDescent="0.25">
      <c r="A19" s="31"/>
      <c r="B19" s="23" t="s">
        <v>41</v>
      </c>
      <c r="C19" s="31"/>
      <c r="D19" s="28">
        <v>0</v>
      </c>
      <c r="E19" s="28">
        <v>0</v>
      </c>
      <c r="F19" s="29">
        <v>0</v>
      </c>
      <c r="G19" s="29">
        <v>0</v>
      </c>
      <c r="H19" s="29">
        <v>0</v>
      </c>
      <c r="I19" s="28">
        <v>0</v>
      </c>
      <c r="J19" s="28">
        <v>0</v>
      </c>
      <c r="K19" s="33"/>
      <c r="L19" s="11"/>
    </row>
    <row r="20" spans="1:12" ht="78.75" customHeight="1" x14ac:dyDescent="0.25">
      <c r="A20" s="36" t="s">
        <v>19</v>
      </c>
      <c r="B20" s="23" t="s">
        <v>42</v>
      </c>
      <c r="C20" s="36" t="s">
        <v>43</v>
      </c>
      <c r="D20" s="28">
        <f>D21+D22+D23+D24+D25+D26+D28</f>
        <v>13574.57</v>
      </c>
      <c r="E20" s="28">
        <f>E21+E22+E23+E24+E25+E26+E28</f>
        <v>2435.4699999999998</v>
      </c>
      <c r="F20" s="29">
        <v>2110.4</v>
      </c>
      <c r="G20" s="29">
        <v>2193.5</v>
      </c>
      <c r="H20" s="29">
        <v>2278.4</v>
      </c>
      <c r="I20" s="28">
        <f t="shared" ref="I20:J20" si="2">I21+I22+I23+I24+I25+I26+I28</f>
        <v>2278.4</v>
      </c>
      <c r="J20" s="28">
        <f t="shared" si="2"/>
        <v>2278.4</v>
      </c>
      <c r="K20" s="36" t="s">
        <v>20</v>
      </c>
    </row>
    <row r="21" spans="1:12" ht="15.75" x14ac:dyDescent="0.25">
      <c r="A21" s="31"/>
      <c r="B21" s="30" t="s">
        <v>34</v>
      </c>
      <c r="C21" s="31"/>
      <c r="D21" s="28">
        <v>0</v>
      </c>
      <c r="E21" s="28">
        <v>0</v>
      </c>
      <c r="F21" s="29">
        <v>0</v>
      </c>
      <c r="G21" s="29">
        <v>0</v>
      </c>
      <c r="H21" s="29">
        <v>0</v>
      </c>
      <c r="I21" s="28">
        <v>0</v>
      </c>
      <c r="J21" s="28">
        <v>0</v>
      </c>
      <c r="K21" s="33"/>
    </row>
    <row r="22" spans="1:12" ht="15.75" x14ac:dyDescent="0.25">
      <c r="A22" s="31"/>
      <c r="B22" s="30" t="s">
        <v>35</v>
      </c>
      <c r="C22" s="31"/>
      <c r="D22" s="28">
        <v>0</v>
      </c>
      <c r="E22" s="28">
        <v>0</v>
      </c>
      <c r="F22" s="29">
        <v>0</v>
      </c>
      <c r="G22" s="29">
        <v>0</v>
      </c>
      <c r="H22" s="29">
        <v>0</v>
      </c>
      <c r="I22" s="28">
        <v>0</v>
      </c>
      <c r="J22" s="28">
        <v>0</v>
      </c>
      <c r="K22" s="33"/>
    </row>
    <row r="23" spans="1:12" ht="15.75" x14ac:dyDescent="0.25">
      <c r="A23" s="31"/>
      <c r="B23" s="30" t="s">
        <v>36</v>
      </c>
      <c r="C23" s="31"/>
      <c r="D23" s="28">
        <f>E23+F23+G23+H23+I23+J23</f>
        <v>13574.57</v>
      </c>
      <c r="E23" s="36">
        <v>2435.4699999999998</v>
      </c>
      <c r="F23" s="29">
        <v>2110.4</v>
      </c>
      <c r="G23" s="29">
        <v>2193.5</v>
      </c>
      <c r="H23" s="29">
        <v>2278.4</v>
      </c>
      <c r="I23" s="28">
        <v>2278.4</v>
      </c>
      <c r="J23" s="28">
        <v>2278.4</v>
      </c>
      <c r="K23" s="33"/>
    </row>
    <row r="24" spans="1:12" ht="48.75" customHeight="1" x14ac:dyDescent="0.25">
      <c r="A24" s="31"/>
      <c r="B24" s="34" t="s">
        <v>37</v>
      </c>
      <c r="C24" s="31"/>
      <c r="D24" s="28">
        <v>0</v>
      </c>
      <c r="E24" s="28">
        <v>0</v>
      </c>
      <c r="F24" s="29">
        <v>0</v>
      </c>
      <c r="G24" s="29">
        <v>0</v>
      </c>
      <c r="H24" s="29">
        <v>0</v>
      </c>
      <c r="I24" s="28">
        <v>0</v>
      </c>
      <c r="J24" s="28">
        <v>0</v>
      </c>
      <c r="K24" s="33"/>
    </row>
    <row r="25" spans="1:12" ht="15.75" x14ac:dyDescent="0.25">
      <c r="A25" s="31"/>
      <c r="B25" s="30" t="s">
        <v>38</v>
      </c>
      <c r="C25" s="31"/>
      <c r="D25" s="28">
        <v>0</v>
      </c>
      <c r="E25" s="28">
        <v>0</v>
      </c>
      <c r="F25" s="29">
        <v>0</v>
      </c>
      <c r="G25" s="29">
        <v>0</v>
      </c>
      <c r="H25" s="29">
        <v>0</v>
      </c>
      <c r="I25" s="28">
        <v>0</v>
      </c>
      <c r="J25" s="28">
        <v>0</v>
      </c>
      <c r="K25" s="33"/>
    </row>
    <row r="26" spans="1:12" ht="15.75" x14ac:dyDescent="0.25">
      <c r="A26" s="50"/>
      <c r="B26" s="34" t="s">
        <v>44</v>
      </c>
      <c r="C26" s="58"/>
      <c r="D26" s="53">
        <v>0</v>
      </c>
      <c r="E26" s="53">
        <v>0</v>
      </c>
      <c r="F26" s="55">
        <v>0</v>
      </c>
      <c r="G26" s="55">
        <v>0</v>
      </c>
      <c r="H26" s="55">
        <v>0</v>
      </c>
      <c r="I26" s="53">
        <v>0</v>
      </c>
      <c r="J26" s="53">
        <v>0</v>
      </c>
      <c r="K26" s="49"/>
    </row>
    <row r="27" spans="1:12" ht="48.75" customHeight="1" x14ac:dyDescent="0.25">
      <c r="A27" s="51"/>
      <c r="B27" s="35" t="s">
        <v>45</v>
      </c>
      <c r="C27" s="58"/>
      <c r="D27" s="54"/>
      <c r="E27" s="54"/>
      <c r="F27" s="56"/>
      <c r="G27" s="56"/>
      <c r="H27" s="56"/>
      <c r="I27" s="54"/>
      <c r="J27" s="54"/>
      <c r="K27" s="49"/>
    </row>
    <row r="28" spans="1:12" ht="30.75" x14ac:dyDescent="0.25">
      <c r="A28" s="31"/>
      <c r="B28" s="35" t="s">
        <v>41</v>
      </c>
      <c r="C28" s="31"/>
      <c r="D28" s="28">
        <v>0</v>
      </c>
      <c r="E28" s="28">
        <v>0</v>
      </c>
      <c r="F28" s="29">
        <v>0</v>
      </c>
      <c r="G28" s="29">
        <v>0</v>
      </c>
      <c r="H28" s="29">
        <v>0</v>
      </c>
      <c r="I28" s="28">
        <v>0</v>
      </c>
      <c r="J28" s="28">
        <v>0</v>
      </c>
      <c r="K28" s="33"/>
    </row>
    <row r="29" spans="1:12" ht="45.75" x14ac:dyDescent="0.25">
      <c r="A29" s="36" t="s">
        <v>22</v>
      </c>
      <c r="B29" s="30" t="s">
        <v>46</v>
      </c>
      <c r="C29" s="36" t="s">
        <v>43</v>
      </c>
      <c r="D29" s="28">
        <f>D30+D31+D32+D33+D35+D36+D38</f>
        <v>2394</v>
      </c>
      <c r="E29" s="28">
        <f t="shared" ref="E29:J29" si="3">E30+E31+E32+E33+E35+E36+E38</f>
        <v>394</v>
      </c>
      <c r="F29" s="29">
        <f t="shared" si="3"/>
        <v>400</v>
      </c>
      <c r="G29" s="29">
        <f t="shared" si="3"/>
        <v>400</v>
      </c>
      <c r="H29" s="29">
        <f t="shared" si="3"/>
        <v>400</v>
      </c>
      <c r="I29" s="28">
        <f t="shared" si="3"/>
        <v>400</v>
      </c>
      <c r="J29" s="28">
        <f t="shared" si="3"/>
        <v>400</v>
      </c>
      <c r="K29" s="36" t="s">
        <v>21</v>
      </c>
    </row>
    <row r="30" spans="1:12" ht="15.75" x14ac:dyDescent="0.25">
      <c r="A30" s="31"/>
      <c r="B30" s="30" t="s">
        <v>34</v>
      </c>
      <c r="C30" s="31"/>
      <c r="D30" s="28">
        <v>0</v>
      </c>
      <c r="E30" s="28">
        <v>0</v>
      </c>
      <c r="F30" s="29">
        <v>0</v>
      </c>
      <c r="G30" s="29">
        <v>0</v>
      </c>
      <c r="H30" s="29">
        <v>0</v>
      </c>
      <c r="I30" s="28">
        <v>0</v>
      </c>
      <c r="J30" s="28">
        <v>0</v>
      </c>
      <c r="K30" s="33"/>
    </row>
    <row r="31" spans="1:12" ht="15.75" x14ac:dyDescent="0.25">
      <c r="A31" s="31"/>
      <c r="B31" s="30" t="s">
        <v>35</v>
      </c>
      <c r="C31" s="31"/>
      <c r="D31" s="28">
        <v>0</v>
      </c>
      <c r="E31" s="28">
        <v>0</v>
      </c>
      <c r="F31" s="29">
        <v>0</v>
      </c>
      <c r="G31" s="29">
        <v>0</v>
      </c>
      <c r="H31" s="29">
        <v>0</v>
      </c>
      <c r="I31" s="28">
        <v>0</v>
      </c>
      <c r="J31" s="28">
        <v>0</v>
      </c>
      <c r="K31" s="33"/>
    </row>
    <row r="32" spans="1:12" ht="15.75" x14ac:dyDescent="0.25">
      <c r="A32" s="31"/>
      <c r="B32" s="30" t="s">
        <v>36</v>
      </c>
      <c r="C32" s="31"/>
      <c r="D32" s="28">
        <f>E32+F32+G32+H32+I32+J32</f>
        <v>2394</v>
      </c>
      <c r="E32" s="28">
        <v>394</v>
      </c>
      <c r="F32" s="29">
        <v>400</v>
      </c>
      <c r="G32" s="29">
        <v>400</v>
      </c>
      <c r="H32" s="29">
        <v>400</v>
      </c>
      <c r="I32" s="28">
        <v>400</v>
      </c>
      <c r="J32" s="28">
        <v>400</v>
      </c>
      <c r="K32" s="33"/>
    </row>
    <row r="33" spans="1:11" ht="48" customHeight="1" x14ac:dyDescent="0.25">
      <c r="A33" s="50"/>
      <c r="B33" s="63" t="s">
        <v>37</v>
      </c>
      <c r="C33" s="52"/>
      <c r="D33" s="28">
        <v>0</v>
      </c>
      <c r="E33" s="28">
        <v>0</v>
      </c>
      <c r="F33" s="29">
        <v>0</v>
      </c>
      <c r="G33" s="29">
        <v>0</v>
      </c>
      <c r="H33" s="29">
        <v>0</v>
      </c>
      <c r="I33" s="28">
        <v>0</v>
      </c>
      <c r="J33" s="28">
        <v>0</v>
      </c>
      <c r="K33" s="64"/>
    </row>
    <row r="34" spans="1:11" ht="15.75" hidden="1" customHeight="1" x14ac:dyDescent="0.25">
      <c r="A34" s="51"/>
      <c r="B34" s="63"/>
      <c r="C34" s="52"/>
      <c r="D34" s="28"/>
      <c r="E34" s="28"/>
      <c r="F34" s="29">
        <v>0</v>
      </c>
      <c r="G34" s="29">
        <v>0</v>
      </c>
      <c r="H34" s="29">
        <v>0</v>
      </c>
      <c r="I34" s="28">
        <v>0</v>
      </c>
      <c r="J34" s="28">
        <v>0</v>
      </c>
      <c r="K34" s="65"/>
    </row>
    <row r="35" spans="1:11" ht="15.75" x14ac:dyDescent="0.25">
      <c r="A35" s="31"/>
      <c r="B35" s="30" t="s">
        <v>38</v>
      </c>
      <c r="C35" s="31"/>
      <c r="D35" s="28">
        <v>0</v>
      </c>
      <c r="E35" s="28">
        <v>0</v>
      </c>
      <c r="F35" s="29">
        <v>0</v>
      </c>
      <c r="G35" s="29">
        <v>0</v>
      </c>
      <c r="H35" s="29">
        <v>0</v>
      </c>
      <c r="I35" s="28">
        <v>0</v>
      </c>
      <c r="J35" s="28">
        <v>0</v>
      </c>
      <c r="K35" s="23"/>
    </row>
    <row r="36" spans="1:11" x14ac:dyDescent="0.25">
      <c r="A36" s="50"/>
      <c r="B36" s="37" t="s">
        <v>44</v>
      </c>
      <c r="C36" s="58"/>
      <c r="D36" s="53">
        <v>0</v>
      </c>
      <c r="E36" s="53">
        <v>0</v>
      </c>
      <c r="F36" s="55">
        <v>0</v>
      </c>
      <c r="G36" s="55">
        <v>0</v>
      </c>
      <c r="H36" s="55">
        <v>0</v>
      </c>
      <c r="I36" s="53">
        <v>0</v>
      </c>
      <c r="J36" s="53">
        <v>0</v>
      </c>
      <c r="K36" s="61"/>
    </row>
    <row r="37" spans="1:11" ht="47.25" customHeight="1" x14ac:dyDescent="0.25">
      <c r="A37" s="51"/>
      <c r="B37" s="38" t="s">
        <v>45</v>
      </c>
      <c r="C37" s="58"/>
      <c r="D37" s="54"/>
      <c r="E37" s="54"/>
      <c r="F37" s="56"/>
      <c r="G37" s="56"/>
      <c r="H37" s="56"/>
      <c r="I37" s="54"/>
      <c r="J37" s="54"/>
      <c r="K37" s="62"/>
    </row>
    <row r="38" spans="1:11" ht="36" customHeight="1" x14ac:dyDescent="0.25">
      <c r="A38" s="19"/>
      <c r="B38" s="37" t="s">
        <v>41</v>
      </c>
      <c r="C38" s="19"/>
      <c r="D38" s="28">
        <v>0</v>
      </c>
      <c r="E38" s="28">
        <v>0</v>
      </c>
      <c r="F38" s="29">
        <v>0</v>
      </c>
      <c r="G38" s="29">
        <v>0</v>
      </c>
      <c r="H38" s="29">
        <v>0</v>
      </c>
      <c r="I38" s="28">
        <v>0</v>
      </c>
      <c r="J38" s="28">
        <v>0</v>
      </c>
      <c r="K38" s="39"/>
    </row>
    <row r="39" spans="1:11" ht="60" x14ac:dyDescent="0.25">
      <c r="A39" s="36" t="s">
        <v>25</v>
      </c>
      <c r="B39" s="23" t="s">
        <v>47</v>
      </c>
      <c r="C39" s="36" t="s">
        <v>48</v>
      </c>
      <c r="D39" s="28">
        <f>D40+D41+D42+D43+D45+D46+D48</f>
        <v>13501.19</v>
      </c>
      <c r="E39" s="28">
        <f t="shared" ref="E39:J39" si="4">E40+E41+E42+E43+E45+E46+E48</f>
        <v>2438.5700000000002</v>
      </c>
      <c r="F39" s="29">
        <f>F42</f>
        <v>2038.62</v>
      </c>
      <c r="G39" s="29">
        <f t="shared" si="4"/>
        <v>2256</v>
      </c>
      <c r="H39" s="29">
        <f t="shared" si="4"/>
        <v>2256</v>
      </c>
      <c r="I39" s="28">
        <f t="shared" si="4"/>
        <v>2256</v>
      </c>
      <c r="J39" s="28">
        <f t="shared" si="4"/>
        <v>2256</v>
      </c>
      <c r="K39" s="36" t="s">
        <v>23</v>
      </c>
    </row>
    <row r="40" spans="1:11" ht="15.75" x14ac:dyDescent="0.25">
      <c r="A40" s="31"/>
      <c r="B40" s="30" t="s">
        <v>34</v>
      </c>
      <c r="C40" s="31"/>
      <c r="D40" s="28">
        <v>0</v>
      </c>
      <c r="E40" s="28">
        <v>0</v>
      </c>
      <c r="F40" s="29">
        <v>0</v>
      </c>
      <c r="G40" s="29">
        <v>0</v>
      </c>
      <c r="H40" s="29">
        <v>0</v>
      </c>
      <c r="I40" s="28">
        <v>0</v>
      </c>
      <c r="J40" s="28">
        <v>0</v>
      </c>
      <c r="K40" s="33"/>
    </row>
    <row r="41" spans="1:11" ht="15.75" x14ac:dyDescent="0.25">
      <c r="A41" s="31"/>
      <c r="B41" s="30" t="s">
        <v>35</v>
      </c>
      <c r="C41" s="31"/>
      <c r="D41" s="28">
        <v>0</v>
      </c>
      <c r="E41" s="28">
        <v>0</v>
      </c>
      <c r="F41" s="29">
        <v>0</v>
      </c>
      <c r="G41" s="29">
        <v>0</v>
      </c>
      <c r="H41" s="29">
        <v>0</v>
      </c>
      <c r="I41" s="28">
        <v>0</v>
      </c>
      <c r="J41" s="28">
        <v>0</v>
      </c>
      <c r="K41" s="33"/>
    </row>
    <row r="42" spans="1:11" ht="15.75" x14ac:dyDescent="0.25">
      <c r="A42" s="31"/>
      <c r="B42" s="30" t="s">
        <v>36</v>
      </c>
      <c r="C42" s="31"/>
      <c r="D42" s="28">
        <f>E42+F42+G42+H42+I42+J42</f>
        <v>13501.19</v>
      </c>
      <c r="E42" s="28">
        <v>2438.5700000000002</v>
      </c>
      <c r="F42" s="29">
        <v>2038.62</v>
      </c>
      <c r="G42" s="29">
        <v>2256</v>
      </c>
      <c r="H42" s="29">
        <v>2256</v>
      </c>
      <c r="I42" s="28">
        <v>2256</v>
      </c>
      <c r="J42" s="28">
        <v>2256</v>
      </c>
      <c r="K42" s="33"/>
    </row>
    <row r="43" spans="1:11" ht="45.75" customHeight="1" x14ac:dyDescent="0.25">
      <c r="A43" s="50"/>
      <c r="B43" s="59" t="s">
        <v>37</v>
      </c>
      <c r="C43" s="52"/>
      <c r="D43" s="28">
        <v>0</v>
      </c>
      <c r="E43" s="28">
        <v>0</v>
      </c>
      <c r="F43" s="29">
        <v>0</v>
      </c>
      <c r="G43" s="29">
        <v>0</v>
      </c>
      <c r="H43" s="29">
        <v>0</v>
      </c>
      <c r="I43" s="28">
        <v>0</v>
      </c>
      <c r="J43" s="28">
        <v>0</v>
      </c>
      <c r="K43" s="49"/>
    </row>
    <row r="44" spans="1:11" ht="15.75" hidden="1" customHeight="1" x14ac:dyDescent="0.25">
      <c r="A44" s="51"/>
      <c r="B44" s="60"/>
      <c r="C44" s="52"/>
      <c r="D44" s="28"/>
      <c r="E44" s="28"/>
      <c r="F44" s="29">
        <v>0</v>
      </c>
      <c r="G44" s="29">
        <v>0</v>
      </c>
      <c r="H44" s="29">
        <v>0</v>
      </c>
      <c r="I44" s="28">
        <v>0</v>
      </c>
      <c r="J44" s="28">
        <v>0</v>
      </c>
      <c r="K44" s="49"/>
    </row>
    <row r="45" spans="1:11" ht="15.75" x14ac:dyDescent="0.25">
      <c r="A45" s="31"/>
      <c r="B45" s="34" t="s">
        <v>38</v>
      </c>
      <c r="C45" s="31"/>
      <c r="D45" s="28">
        <v>0</v>
      </c>
      <c r="E45" s="28">
        <v>0</v>
      </c>
      <c r="F45" s="29">
        <v>0</v>
      </c>
      <c r="G45" s="29">
        <v>0</v>
      </c>
      <c r="H45" s="29">
        <v>0</v>
      </c>
      <c r="I45" s="28">
        <v>0</v>
      </c>
      <c r="J45" s="28">
        <v>0</v>
      </c>
      <c r="K45" s="33"/>
    </row>
    <row r="46" spans="1:11" x14ac:dyDescent="0.25">
      <c r="A46" s="50"/>
      <c r="B46" s="37" t="s">
        <v>44</v>
      </c>
      <c r="C46" s="58"/>
      <c r="D46" s="53">
        <v>0</v>
      </c>
      <c r="E46" s="53">
        <v>0</v>
      </c>
      <c r="F46" s="55">
        <v>0</v>
      </c>
      <c r="G46" s="55">
        <v>0</v>
      </c>
      <c r="H46" s="55">
        <v>0</v>
      </c>
      <c r="I46" s="53">
        <v>0</v>
      </c>
      <c r="J46" s="53">
        <v>0</v>
      </c>
      <c r="K46" s="49"/>
    </row>
    <row r="47" spans="1:11" ht="45" x14ac:dyDescent="0.25">
      <c r="A47" s="51"/>
      <c r="B47" s="38" t="s">
        <v>45</v>
      </c>
      <c r="C47" s="52"/>
      <c r="D47" s="54"/>
      <c r="E47" s="54"/>
      <c r="F47" s="56"/>
      <c r="G47" s="56"/>
      <c r="H47" s="56"/>
      <c r="I47" s="54"/>
      <c r="J47" s="54"/>
      <c r="K47" s="49"/>
    </row>
    <row r="48" spans="1:11" ht="30.75" x14ac:dyDescent="0.25">
      <c r="A48" s="31"/>
      <c r="B48" s="30" t="s">
        <v>41</v>
      </c>
      <c r="C48" s="31"/>
      <c r="D48" s="28">
        <v>0</v>
      </c>
      <c r="E48" s="28">
        <v>0</v>
      </c>
      <c r="F48" s="29">
        <v>0</v>
      </c>
      <c r="G48" s="29">
        <v>0</v>
      </c>
      <c r="H48" s="29">
        <v>0</v>
      </c>
      <c r="I48" s="28">
        <v>0</v>
      </c>
      <c r="J48" s="28">
        <v>0</v>
      </c>
      <c r="K48" s="33"/>
    </row>
    <row r="49" spans="1:11" ht="30.75" x14ac:dyDescent="0.25">
      <c r="A49" s="36" t="s">
        <v>49</v>
      </c>
      <c r="B49" s="30" t="s">
        <v>50</v>
      </c>
      <c r="C49" s="36" t="s">
        <v>48</v>
      </c>
      <c r="D49" s="28">
        <f>D50+D51+D52+D53+D54+D57</f>
        <v>2796.49</v>
      </c>
      <c r="E49" s="28">
        <f t="shared" ref="E49:J49" si="5">E50+E51+E52+E53+E54+E55+E57</f>
        <v>0</v>
      </c>
      <c r="F49" s="29">
        <f>F52</f>
        <v>2796.49</v>
      </c>
      <c r="G49" s="29">
        <f t="shared" si="5"/>
        <v>0</v>
      </c>
      <c r="H49" s="29">
        <f t="shared" si="5"/>
        <v>0</v>
      </c>
      <c r="I49" s="28">
        <f t="shared" si="5"/>
        <v>0</v>
      </c>
      <c r="J49" s="28">
        <f t="shared" si="5"/>
        <v>0</v>
      </c>
      <c r="K49" s="36" t="s">
        <v>24</v>
      </c>
    </row>
    <row r="50" spans="1:11" ht="15.75" x14ac:dyDescent="0.25">
      <c r="A50" s="31"/>
      <c r="B50" s="30" t="s">
        <v>34</v>
      </c>
      <c r="C50" s="31"/>
      <c r="D50" s="28">
        <v>0</v>
      </c>
      <c r="E50" s="28">
        <v>0</v>
      </c>
      <c r="F50" s="29">
        <v>0</v>
      </c>
      <c r="G50" s="29">
        <v>0</v>
      </c>
      <c r="H50" s="29">
        <v>0</v>
      </c>
      <c r="I50" s="28">
        <v>0</v>
      </c>
      <c r="J50" s="28">
        <v>0</v>
      </c>
      <c r="K50" s="33"/>
    </row>
    <row r="51" spans="1:11" ht="15.75" x14ac:dyDescent="0.25">
      <c r="A51" s="31"/>
      <c r="B51" s="30" t="s">
        <v>35</v>
      </c>
      <c r="C51" s="31"/>
      <c r="D51" s="28">
        <v>0</v>
      </c>
      <c r="E51" s="28">
        <v>0</v>
      </c>
      <c r="F51" s="29">
        <v>0</v>
      </c>
      <c r="G51" s="29">
        <v>0</v>
      </c>
      <c r="H51" s="29">
        <v>0</v>
      </c>
      <c r="I51" s="28">
        <v>0</v>
      </c>
      <c r="J51" s="28">
        <v>0</v>
      </c>
      <c r="K51" s="33"/>
    </row>
    <row r="52" spans="1:11" ht="15.75" x14ac:dyDescent="0.25">
      <c r="A52" s="31"/>
      <c r="B52" s="30" t="s">
        <v>36</v>
      </c>
      <c r="C52" s="31"/>
      <c r="D52" s="28">
        <f>F52+G52+H52+I52+J52</f>
        <v>2796.49</v>
      </c>
      <c r="E52" s="28">
        <v>0</v>
      </c>
      <c r="F52" s="29">
        <v>2796.49</v>
      </c>
      <c r="G52" s="29">
        <v>0</v>
      </c>
      <c r="H52" s="29">
        <v>0</v>
      </c>
      <c r="I52" s="28">
        <v>0</v>
      </c>
      <c r="J52" s="28">
        <v>0</v>
      </c>
      <c r="K52" s="33"/>
    </row>
    <row r="53" spans="1:11" ht="45.75" x14ac:dyDescent="0.25">
      <c r="A53" s="31"/>
      <c r="B53" s="30" t="s">
        <v>37</v>
      </c>
      <c r="C53" s="31"/>
      <c r="D53" s="28">
        <v>0</v>
      </c>
      <c r="E53" s="28">
        <v>0</v>
      </c>
      <c r="F53" s="29">
        <v>0</v>
      </c>
      <c r="G53" s="29">
        <v>0</v>
      </c>
      <c r="H53" s="29">
        <v>0</v>
      </c>
      <c r="I53" s="28">
        <v>0</v>
      </c>
      <c r="J53" s="28">
        <v>0</v>
      </c>
      <c r="K53" s="33"/>
    </row>
    <row r="54" spans="1:11" ht="15.75" x14ac:dyDescent="0.25">
      <c r="A54" s="31"/>
      <c r="B54" s="30" t="s">
        <v>38</v>
      </c>
      <c r="C54" s="31"/>
      <c r="D54" s="28">
        <v>0</v>
      </c>
      <c r="E54" s="28">
        <v>0</v>
      </c>
      <c r="F54" s="29">
        <v>0</v>
      </c>
      <c r="G54" s="29">
        <v>0</v>
      </c>
      <c r="H54" s="29">
        <v>0</v>
      </c>
      <c r="I54" s="28">
        <v>0</v>
      </c>
      <c r="J54" s="28">
        <v>0</v>
      </c>
      <c r="K54" s="33"/>
    </row>
    <row r="55" spans="1:11" x14ac:dyDescent="0.25">
      <c r="A55" s="50"/>
      <c r="B55" s="37" t="s">
        <v>44</v>
      </c>
      <c r="C55" s="52"/>
      <c r="D55" s="53">
        <v>0</v>
      </c>
      <c r="E55" s="53">
        <v>0</v>
      </c>
      <c r="F55" s="55">
        <v>0</v>
      </c>
      <c r="G55" s="55">
        <v>0</v>
      </c>
      <c r="H55" s="55">
        <v>0</v>
      </c>
      <c r="I55" s="53">
        <v>0</v>
      </c>
      <c r="J55" s="53">
        <v>0</v>
      </c>
      <c r="K55" s="49"/>
    </row>
    <row r="56" spans="1:11" ht="45" x14ac:dyDescent="0.25">
      <c r="A56" s="51"/>
      <c r="B56" s="38" t="s">
        <v>45</v>
      </c>
      <c r="C56" s="52"/>
      <c r="D56" s="54"/>
      <c r="E56" s="54"/>
      <c r="F56" s="56"/>
      <c r="G56" s="56"/>
      <c r="H56" s="56"/>
      <c r="I56" s="54"/>
      <c r="J56" s="54"/>
      <c r="K56" s="49"/>
    </row>
    <row r="57" spans="1:11" ht="30.75" x14ac:dyDescent="0.25">
      <c r="A57" s="31"/>
      <c r="B57" s="30" t="s">
        <v>41</v>
      </c>
      <c r="C57" s="31"/>
      <c r="D57" s="28">
        <v>0</v>
      </c>
      <c r="E57" s="28">
        <v>0</v>
      </c>
      <c r="F57" s="29">
        <v>0</v>
      </c>
      <c r="G57" s="29">
        <v>0</v>
      </c>
      <c r="H57" s="29">
        <v>0</v>
      </c>
      <c r="I57" s="28">
        <v>0</v>
      </c>
      <c r="J57" s="28">
        <v>0</v>
      </c>
      <c r="K57" s="33"/>
    </row>
    <row r="58" spans="1:11" ht="60" x14ac:dyDescent="0.25">
      <c r="A58" s="36" t="s">
        <v>51</v>
      </c>
      <c r="B58" s="23" t="s">
        <v>52</v>
      </c>
      <c r="C58" s="36" t="s">
        <v>48</v>
      </c>
      <c r="D58" s="28">
        <f>D59+D60+D61+D62+D63+D64+D66</f>
        <v>1960</v>
      </c>
      <c r="E58" s="28">
        <f t="shared" ref="E58:J58" si="6">E59+E60+E61+E62+E63+E64+E66</f>
        <v>1960</v>
      </c>
      <c r="F58" s="29">
        <f t="shared" si="6"/>
        <v>0</v>
      </c>
      <c r="G58" s="29">
        <f t="shared" si="6"/>
        <v>0</v>
      </c>
      <c r="H58" s="29">
        <f t="shared" si="6"/>
        <v>0</v>
      </c>
      <c r="I58" s="28">
        <f t="shared" si="6"/>
        <v>0</v>
      </c>
      <c r="J58" s="28">
        <f t="shared" si="6"/>
        <v>0</v>
      </c>
      <c r="K58" s="36" t="s">
        <v>24</v>
      </c>
    </row>
    <row r="59" spans="1:11" ht="15.75" x14ac:dyDescent="0.25">
      <c r="A59" s="31"/>
      <c r="B59" s="30" t="s">
        <v>34</v>
      </c>
      <c r="C59" s="31"/>
      <c r="D59" s="28">
        <v>0</v>
      </c>
      <c r="E59" s="28">
        <v>0</v>
      </c>
      <c r="F59" s="29">
        <v>0</v>
      </c>
      <c r="G59" s="29">
        <v>0</v>
      </c>
      <c r="H59" s="29">
        <v>0</v>
      </c>
      <c r="I59" s="28">
        <v>0</v>
      </c>
      <c r="J59" s="28">
        <v>0</v>
      </c>
      <c r="K59" s="31"/>
    </row>
    <row r="60" spans="1:11" ht="15.75" x14ac:dyDescent="0.25">
      <c r="A60" s="31"/>
      <c r="B60" s="30" t="s">
        <v>35</v>
      </c>
      <c r="C60" s="31"/>
      <c r="D60" s="28">
        <v>0</v>
      </c>
      <c r="E60" s="28">
        <v>0</v>
      </c>
      <c r="F60" s="29">
        <v>0</v>
      </c>
      <c r="G60" s="29">
        <v>0</v>
      </c>
      <c r="H60" s="29">
        <v>0</v>
      </c>
      <c r="I60" s="28">
        <v>0</v>
      </c>
      <c r="J60" s="28">
        <v>0</v>
      </c>
      <c r="K60" s="31"/>
    </row>
    <row r="61" spans="1:11" ht="15.75" x14ac:dyDescent="0.25">
      <c r="A61" s="31"/>
      <c r="B61" s="30" t="s">
        <v>36</v>
      </c>
      <c r="C61" s="31"/>
      <c r="D61" s="28">
        <f>E61+F61+G61+H61+I61+J61</f>
        <v>1960</v>
      </c>
      <c r="E61" s="28">
        <v>1960</v>
      </c>
      <c r="F61" s="29">
        <v>0</v>
      </c>
      <c r="G61" s="29">
        <v>0</v>
      </c>
      <c r="H61" s="29">
        <v>0</v>
      </c>
      <c r="I61" s="28">
        <v>0</v>
      </c>
      <c r="J61" s="28">
        <v>0</v>
      </c>
      <c r="K61" s="31"/>
    </row>
    <row r="62" spans="1:11" ht="45.75" x14ac:dyDescent="0.25">
      <c r="A62" s="31"/>
      <c r="B62" s="30" t="s">
        <v>37</v>
      </c>
      <c r="C62" s="31"/>
      <c r="D62" s="28">
        <v>0</v>
      </c>
      <c r="E62" s="28">
        <v>0</v>
      </c>
      <c r="F62" s="29">
        <v>0</v>
      </c>
      <c r="G62" s="29">
        <v>0</v>
      </c>
      <c r="H62" s="29">
        <v>0</v>
      </c>
      <c r="I62" s="28">
        <v>0</v>
      </c>
      <c r="J62" s="28">
        <v>0</v>
      </c>
      <c r="K62" s="31"/>
    </row>
    <row r="63" spans="1:11" ht="15.75" x14ac:dyDescent="0.25">
      <c r="A63" s="31"/>
      <c r="B63" s="30" t="s">
        <v>38</v>
      </c>
      <c r="C63" s="31"/>
      <c r="D63" s="28">
        <v>0</v>
      </c>
      <c r="E63" s="28">
        <v>0</v>
      </c>
      <c r="F63" s="29">
        <v>0</v>
      </c>
      <c r="G63" s="29">
        <v>0</v>
      </c>
      <c r="H63" s="29">
        <v>0</v>
      </c>
      <c r="I63" s="28">
        <v>0</v>
      </c>
      <c r="J63" s="28">
        <v>0</v>
      </c>
      <c r="K63" s="31"/>
    </row>
    <row r="64" spans="1:11" x14ac:dyDescent="0.25">
      <c r="A64" s="50"/>
      <c r="B64" s="37" t="s">
        <v>44</v>
      </c>
      <c r="C64" s="52"/>
      <c r="D64" s="53">
        <v>0</v>
      </c>
      <c r="E64" s="53">
        <v>0</v>
      </c>
      <c r="F64" s="55">
        <v>0</v>
      </c>
      <c r="G64" s="55">
        <v>0</v>
      </c>
      <c r="H64" s="55">
        <v>0</v>
      </c>
      <c r="I64" s="53">
        <v>0</v>
      </c>
      <c r="J64" s="53">
        <v>0</v>
      </c>
      <c r="K64" s="49"/>
    </row>
    <row r="65" spans="1:12" ht="45" x14ac:dyDescent="0.25">
      <c r="A65" s="51"/>
      <c r="B65" s="38" t="s">
        <v>40</v>
      </c>
      <c r="C65" s="52"/>
      <c r="D65" s="54"/>
      <c r="E65" s="54"/>
      <c r="F65" s="56"/>
      <c r="G65" s="56"/>
      <c r="H65" s="56"/>
      <c r="I65" s="54"/>
      <c r="J65" s="54"/>
      <c r="K65" s="49"/>
    </row>
    <row r="66" spans="1:12" ht="30.75" x14ac:dyDescent="0.25">
      <c r="A66" s="31"/>
      <c r="B66" s="30" t="s">
        <v>41</v>
      </c>
      <c r="C66" s="36"/>
      <c r="D66" s="28">
        <v>0</v>
      </c>
      <c r="E66" s="28">
        <v>0</v>
      </c>
      <c r="F66" s="29">
        <v>0</v>
      </c>
      <c r="G66" s="29">
        <v>0</v>
      </c>
      <c r="H66" s="29">
        <v>0</v>
      </c>
      <c r="I66" s="28">
        <v>0</v>
      </c>
      <c r="J66" s="28">
        <v>0</v>
      </c>
      <c r="K66" s="36"/>
    </row>
    <row r="67" spans="1:12" ht="34.5" customHeight="1" x14ac:dyDescent="0.25">
      <c r="A67" s="36" t="s">
        <v>53</v>
      </c>
      <c r="B67" s="30" t="s">
        <v>54</v>
      </c>
      <c r="C67" s="36" t="s">
        <v>48</v>
      </c>
      <c r="D67" s="28">
        <f>D68+D69+D70+D71+D72+D73+D75</f>
        <v>36000</v>
      </c>
      <c r="E67" s="28">
        <f t="shared" ref="E67" si="7">E68+E69+E70+E71+E72+E73+E75</f>
        <v>0</v>
      </c>
      <c r="F67" s="29">
        <v>0</v>
      </c>
      <c r="G67" s="29">
        <f>G70</f>
        <v>36000</v>
      </c>
      <c r="H67" s="29">
        <v>0</v>
      </c>
      <c r="I67" s="28">
        <v>0</v>
      </c>
      <c r="J67" s="28">
        <f>J70</f>
        <v>0</v>
      </c>
      <c r="K67" s="36" t="s">
        <v>24</v>
      </c>
    </row>
    <row r="68" spans="1:12" ht="15.75" x14ac:dyDescent="0.25">
      <c r="A68" s="31"/>
      <c r="B68" s="30" t="s">
        <v>34</v>
      </c>
      <c r="C68" s="31"/>
      <c r="D68" s="28">
        <v>0</v>
      </c>
      <c r="E68" s="28">
        <v>0</v>
      </c>
      <c r="F68" s="29">
        <v>0</v>
      </c>
      <c r="G68" s="29">
        <v>0</v>
      </c>
      <c r="H68" s="29">
        <v>0</v>
      </c>
      <c r="I68" s="28">
        <v>0</v>
      </c>
      <c r="J68" s="28">
        <v>0</v>
      </c>
      <c r="K68" s="31"/>
    </row>
    <row r="69" spans="1:12" ht="15.75" x14ac:dyDescent="0.25">
      <c r="A69" s="31"/>
      <c r="B69" s="30" t="s">
        <v>35</v>
      </c>
      <c r="C69" s="31"/>
      <c r="D69" s="28">
        <v>0</v>
      </c>
      <c r="E69" s="28">
        <v>0</v>
      </c>
      <c r="F69" s="29">
        <v>0</v>
      </c>
      <c r="G69" s="29">
        <v>0</v>
      </c>
      <c r="H69" s="29">
        <v>0</v>
      </c>
      <c r="I69" s="28">
        <v>0</v>
      </c>
      <c r="J69" s="28">
        <v>0</v>
      </c>
      <c r="K69" s="31"/>
    </row>
    <row r="70" spans="1:12" ht="15.75" x14ac:dyDescent="0.25">
      <c r="A70" s="31"/>
      <c r="B70" s="30" t="s">
        <v>36</v>
      </c>
      <c r="C70" s="31"/>
      <c r="D70" s="28">
        <f>E70+F70+G70+H70+I70+J70</f>
        <v>36000</v>
      </c>
      <c r="E70" s="28">
        <v>0</v>
      </c>
      <c r="F70" s="29">
        <f>F67</f>
        <v>0</v>
      </c>
      <c r="G70" s="29">
        <v>36000</v>
      </c>
      <c r="H70" s="29">
        <f>H67</f>
        <v>0</v>
      </c>
      <c r="I70" s="28">
        <f>I67</f>
        <v>0</v>
      </c>
      <c r="J70" s="28">
        <v>0</v>
      </c>
      <c r="K70" s="31"/>
    </row>
    <row r="71" spans="1:12" ht="45.75" x14ac:dyDescent="0.25">
      <c r="A71" s="31"/>
      <c r="B71" s="30" t="s">
        <v>37</v>
      </c>
      <c r="C71" s="31"/>
      <c r="D71" s="28">
        <v>0</v>
      </c>
      <c r="E71" s="28">
        <v>0</v>
      </c>
      <c r="F71" s="29">
        <v>0</v>
      </c>
      <c r="G71" s="29">
        <v>0</v>
      </c>
      <c r="H71" s="29">
        <v>0</v>
      </c>
      <c r="I71" s="28">
        <v>0</v>
      </c>
      <c r="J71" s="28">
        <v>0</v>
      </c>
      <c r="K71" s="31"/>
      <c r="L71" s="11"/>
    </row>
    <row r="72" spans="1:12" ht="15.75" x14ac:dyDescent="0.25">
      <c r="A72" s="31"/>
      <c r="B72" s="30" t="s">
        <v>38</v>
      </c>
      <c r="C72" s="31"/>
      <c r="D72" s="28">
        <v>0</v>
      </c>
      <c r="E72" s="28">
        <v>0</v>
      </c>
      <c r="F72" s="29">
        <v>0</v>
      </c>
      <c r="G72" s="29">
        <v>0</v>
      </c>
      <c r="H72" s="29">
        <v>0</v>
      </c>
      <c r="I72" s="28">
        <v>0</v>
      </c>
      <c r="J72" s="28">
        <v>0</v>
      </c>
      <c r="K72" s="31"/>
    </row>
    <row r="73" spans="1:12" x14ac:dyDescent="0.25">
      <c r="A73" s="50"/>
      <c r="B73" s="37" t="s">
        <v>44</v>
      </c>
      <c r="C73" s="57"/>
      <c r="D73" s="53">
        <v>0</v>
      </c>
      <c r="E73" s="53">
        <v>0</v>
      </c>
      <c r="F73" s="55">
        <v>0</v>
      </c>
      <c r="G73" s="55">
        <v>0</v>
      </c>
      <c r="H73" s="55">
        <v>0</v>
      </c>
      <c r="I73" s="53">
        <v>0</v>
      </c>
      <c r="J73" s="53">
        <v>0</v>
      </c>
      <c r="K73" s="49"/>
    </row>
    <row r="74" spans="1:12" ht="45" x14ac:dyDescent="0.25">
      <c r="A74" s="51"/>
      <c r="B74" s="38" t="s">
        <v>45</v>
      </c>
      <c r="C74" s="57"/>
      <c r="D74" s="54"/>
      <c r="E74" s="54"/>
      <c r="F74" s="56"/>
      <c r="G74" s="56"/>
      <c r="H74" s="56"/>
      <c r="I74" s="54"/>
      <c r="J74" s="54"/>
      <c r="K74" s="49"/>
      <c r="L74" s="11"/>
    </row>
    <row r="75" spans="1:12" ht="30.75" x14ac:dyDescent="0.25">
      <c r="A75" s="31"/>
      <c r="B75" s="30" t="s">
        <v>41</v>
      </c>
      <c r="C75" s="26"/>
      <c r="D75" s="28">
        <v>0</v>
      </c>
      <c r="E75" s="28">
        <v>0</v>
      </c>
      <c r="F75" s="29">
        <v>0</v>
      </c>
      <c r="G75" s="29">
        <v>0</v>
      </c>
      <c r="H75" s="29">
        <v>0</v>
      </c>
      <c r="I75" s="28">
        <v>0</v>
      </c>
      <c r="J75" s="28">
        <v>0</v>
      </c>
      <c r="K75" s="33"/>
    </row>
    <row r="76" spans="1:12" ht="48.75" customHeight="1" x14ac:dyDescent="0.25">
      <c r="A76" s="36" t="s">
        <v>55</v>
      </c>
      <c r="B76" s="23" t="s">
        <v>56</v>
      </c>
      <c r="C76" s="36" t="s">
        <v>57</v>
      </c>
      <c r="D76" s="28">
        <f>D77+D78+D79+D80+D81+D82+D84</f>
        <v>21749.640000000003</v>
      </c>
      <c r="E76" s="28">
        <f t="shared" ref="E76:J76" si="8">E77+E78+E79+E80+E81+E82+E84</f>
        <v>3786.14</v>
      </c>
      <c r="F76" s="29">
        <f>F79</f>
        <v>3395.7</v>
      </c>
      <c r="G76" s="29">
        <f>G79</f>
        <v>3537.1</v>
      </c>
      <c r="H76" s="29">
        <f>H79</f>
        <v>3676.9</v>
      </c>
      <c r="I76" s="28">
        <f>I79</f>
        <v>3676.9</v>
      </c>
      <c r="J76" s="28">
        <f t="shared" si="8"/>
        <v>3676.9</v>
      </c>
      <c r="K76" s="36" t="s">
        <v>89</v>
      </c>
    </row>
    <row r="77" spans="1:12" ht="15.75" x14ac:dyDescent="0.25">
      <c r="A77" s="31"/>
      <c r="B77" s="30" t="s">
        <v>34</v>
      </c>
      <c r="C77" s="26"/>
      <c r="D77" s="28">
        <v>0</v>
      </c>
      <c r="E77" s="28">
        <v>0</v>
      </c>
      <c r="F77" s="29">
        <v>0</v>
      </c>
      <c r="G77" s="29">
        <v>0</v>
      </c>
      <c r="H77" s="29">
        <v>0</v>
      </c>
      <c r="I77" s="28">
        <v>0</v>
      </c>
      <c r="J77" s="28">
        <v>0</v>
      </c>
      <c r="K77" s="31"/>
    </row>
    <row r="78" spans="1:12" ht="15.75" x14ac:dyDescent="0.25">
      <c r="A78" s="31"/>
      <c r="B78" s="30" t="s">
        <v>35</v>
      </c>
      <c r="C78" s="26"/>
      <c r="D78" s="28">
        <v>0</v>
      </c>
      <c r="E78" s="28">
        <v>0</v>
      </c>
      <c r="F78" s="29">
        <v>0</v>
      </c>
      <c r="G78" s="29">
        <v>0</v>
      </c>
      <c r="H78" s="29">
        <v>0</v>
      </c>
      <c r="I78" s="28">
        <v>0</v>
      </c>
      <c r="J78" s="28">
        <v>0</v>
      </c>
      <c r="K78" s="31"/>
    </row>
    <row r="79" spans="1:12" ht="15.75" x14ac:dyDescent="0.25">
      <c r="A79" s="31"/>
      <c r="B79" s="30" t="s">
        <v>36</v>
      </c>
      <c r="C79" s="26"/>
      <c r="D79" s="28">
        <f>E79+F79+G79+H79+I79+J79</f>
        <v>21749.640000000003</v>
      </c>
      <c r="E79" s="28">
        <v>3786.14</v>
      </c>
      <c r="F79" s="29">
        <v>3395.7</v>
      </c>
      <c r="G79" s="29">
        <v>3537.1</v>
      </c>
      <c r="H79" s="29">
        <v>3676.9</v>
      </c>
      <c r="I79" s="28">
        <v>3676.9</v>
      </c>
      <c r="J79" s="28">
        <v>3676.9</v>
      </c>
      <c r="K79" s="31"/>
    </row>
    <row r="80" spans="1:12" ht="45" customHeight="1" x14ac:dyDescent="0.25">
      <c r="A80" s="31"/>
      <c r="B80" s="34" t="s">
        <v>37</v>
      </c>
      <c r="C80" s="26"/>
      <c r="D80" s="28">
        <v>0</v>
      </c>
      <c r="E80" s="28">
        <v>0</v>
      </c>
      <c r="F80" s="29">
        <v>0</v>
      </c>
      <c r="G80" s="29">
        <v>0</v>
      </c>
      <c r="H80" s="29">
        <v>0</v>
      </c>
      <c r="I80" s="28">
        <v>0</v>
      </c>
      <c r="J80" s="28">
        <v>0</v>
      </c>
      <c r="K80" s="31"/>
    </row>
    <row r="81" spans="1:11" ht="15.75" x14ac:dyDescent="0.25">
      <c r="A81" s="31"/>
      <c r="B81" s="30" t="s">
        <v>38</v>
      </c>
      <c r="C81" s="26"/>
      <c r="D81" s="28">
        <v>0</v>
      </c>
      <c r="E81" s="28">
        <v>0</v>
      </c>
      <c r="F81" s="29">
        <v>0</v>
      </c>
      <c r="G81" s="29">
        <v>0</v>
      </c>
      <c r="H81" s="29">
        <v>0</v>
      </c>
      <c r="I81" s="28">
        <v>0</v>
      </c>
      <c r="J81" s="28">
        <v>0</v>
      </c>
      <c r="K81" s="31"/>
    </row>
    <row r="82" spans="1:11" x14ac:dyDescent="0.25">
      <c r="A82" s="50"/>
      <c r="B82" s="37" t="s">
        <v>44</v>
      </c>
      <c r="C82" s="52"/>
      <c r="D82" s="53">
        <v>0</v>
      </c>
      <c r="E82" s="53">
        <v>0</v>
      </c>
      <c r="F82" s="55">
        <v>0</v>
      </c>
      <c r="G82" s="55">
        <v>0</v>
      </c>
      <c r="H82" s="55">
        <v>0</v>
      </c>
      <c r="I82" s="53">
        <v>0</v>
      </c>
      <c r="J82" s="53">
        <v>0</v>
      </c>
      <c r="K82" s="49"/>
    </row>
    <row r="83" spans="1:11" ht="45" x14ac:dyDescent="0.25">
      <c r="A83" s="51"/>
      <c r="B83" s="38" t="s">
        <v>45</v>
      </c>
      <c r="C83" s="52"/>
      <c r="D83" s="54"/>
      <c r="E83" s="54"/>
      <c r="F83" s="56"/>
      <c r="G83" s="56"/>
      <c r="H83" s="56"/>
      <c r="I83" s="54"/>
      <c r="J83" s="54"/>
      <c r="K83" s="49"/>
    </row>
    <row r="84" spans="1:11" ht="30.75" x14ac:dyDescent="0.25">
      <c r="A84" s="31"/>
      <c r="B84" s="30" t="s">
        <v>41</v>
      </c>
      <c r="C84" s="31"/>
      <c r="D84" s="28">
        <v>0</v>
      </c>
      <c r="E84" s="28">
        <v>0</v>
      </c>
      <c r="F84" s="29">
        <v>0</v>
      </c>
      <c r="G84" s="29">
        <v>0</v>
      </c>
      <c r="H84" s="29">
        <v>0</v>
      </c>
      <c r="I84" s="28">
        <v>0</v>
      </c>
      <c r="J84" s="28">
        <v>0</v>
      </c>
      <c r="K84" s="33"/>
    </row>
    <row r="85" spans="1:11" ht="45.75" x14ac:dyDescent="0.25">
      <c r="A85" s="36" t="s">
        <v>58</v>
      </c>
      <c r="B85" s="30" t="s">
        <v>59</v>
      </c>
      <c r="C85" s="36" t="s">
        <v>43</v>
      </c>
      <c r="D85" s="28">
        <f>D86+D87+D88+D89+D90+D91+D93</f>
        <v>590</v>
      </c>
      <c r="E85" s="28">
        <f t="shared" ref="E85:J85" si="9">E86+E87+E88+E89+E90+E91+E93</f>
        <v>90</v>
      </c>
      <c r="F85" s="29">
        <f t="shared" si="9"/>
        <v>100</v>
      </c>
      <c r="G85" s="29">
        <f t="shared" si="9"/>
        <v>100</v>
      </c>
      <c r="H85" s="29">
        <f t="shared" si="9"/>
        <v>100</v>
      </c>
      <c r="I85" s="28">
        <f t="shared" si="9"/>
        <v>100</v>
      </c>
      <c r="J85" s="28">
        <f t="shared" si="9"/>
        <v>100</v>
      </c>
      <c r="K85" s="36" t="s">
        <v>82</v>
      </c>
    </row>
    <row r="86" spans="1:11" ht="15.75" x14ac:dyDescent="0.25">
      <c r="A86" s="31"/>
      <c r="B86" s="30" t="s">
        <v>34</v>
      </c>
      <c r="C86" s="26"/>
      <c r="D86" s="28">
        <v>0</v>
      </c>
      <c r="E86" s="28">
        <v>0</v>
      </c>
      <c r="F86" s="29">
        <v>0</v>
      </c>
      <c r="G86" s="29">
        <v>0</v>
      </c>
      <c r="H86" s="29">
        <v>0</v>
      </c>
      <c r="I86" s="28">
        <v>0</v>
      </c>
      <c r="J86" s="28">
        <v>0</v>
      </c>
      <c r="K86" s="31"/>
    </row>
    <row r="87" spans="1:11" ht="15.75" x14ac:dyDescent="0.25">
      <c r="A87" s="31"/>
      <c r="B87" s="30" t="s">
        <v>35</v>
      </c>
      <c r="C87" s="26"/>
      <c r="D87" s="28">
        <v>0</v>
      </c>
      <c r="E87" s="28">
        <v>0</v>
      </c>
      <c r="F87" s="29">
        <v>0</v>
      </c>
      <c r="G87" s="29">
        <v>0</v>
      </c>
      <c r="H87" s="29">
        <v>0</v>
      </c>
      <c r="I87" s="28">
        <v>0</v>
      </c>
      <c r="J87" s="28">
        <v>0</v>
      </c>
      <c r="K87" s="31"/>
    </row>
    <row r="88" spans="1:11" ht="15.75" x14ac:dyDescent="0.25">
      <c r="A88" s="31"/>
      <c r="B88" s="30" t="s">
        <v>36</v>
      </c>
      <c r="C88" s="26"/>
      <c r="D88" s="28">
        <f>E88+F88+G88+H88+I88+J88</f>
        <v>590</v>
      </c>
      <c r="E88" s="28">
        <v>90</v>
      </c>
      <c r="F88" s="29">
        <v>100</v>
      </c>
      <c r="G88" s="29">
        <v>100</v>
      </c>
      <c r="H88" s="29">
        <v>100</v>
      </c>
      <c r="I88" s="28">
        <v>100</v>
      </c>
      <c r="J88" s="28">
        <v>100</v>
      </c>
      <c r="K88" s="31"/>
    </row>
    <row r="89" spans="1:11" ht="45.75" x14ac:dyDescent="0.25">
      <c r="A89" s="31"/>
      <c r="B89" s="30" t="s">
        <v>37</v>
      </c>
      <c r="C89" s="26"/>
      <c r="D89" s="28">
        <v>0</v>
      </c>
      <c r="E89" s="28">
        <v>0</v>
      </c>
      <c r="F89" s="29">
        <v>0</v>
      </c>
      <c r="G89" s="29">
        <v>0</v>
      </c>
      <c r="H89" s="29">
        <v>0</v>
      </c>
      <c r="I89" s="28">
        <v>0</v>
      </c>
      <c r="J89" s="28">
        <v>0</v>
      </c>
      <c r="K89" s="31"/>
    </row>
    <row r="90" spans="1:11" ht="15.75" x14ac:dyDescent="0.25">
      <c r="A90" s="31"/>
      <c r="B90" s="30" t="s">
        <v>38</v>
      </c>
      <c r="C90" s="26"/>
      <c r="D90" s="28">
        <v>0</v>
      </c>
      <c r="E90" s="28">
        <v>0</v>
      </c>
      <c r="F90" s="29">
        <v>0</v>
      </c>
      <c r="G90" s="29">
        <v>0</v>
      </c>
      <c r="H90" s="29">
        <v>0</v>
      </c>
      <c r="I90" s="28">
        <v>0</v>
      </c>
      <c r="J90" s="28">
        <v>0</v>
      </c>
      <c r="K90" s="31"/>
    </row>
    <row r="91" spans="1:11" x14ac:dyDescent="0.25">
      <c r="A91" s="50"/>
      <c r="B91" s="37" t="s">
        <v>44</v>
      </c>
      <c r="C91" s="52"/>
      <c r="D91" s="53">
        <v>0</v>
      </c>
      <c r="E91" s="53">
        <v>0</v>
      </c>
      <c r="F91" s="55">
        <v>0</v>
      </c>
      <c r="G91" s="55">
        <v>0</v>
      </c>
      <c r="H91" s="55">
        <v>0</v>
      </c>
      <c r="I91" s="53">
        <v>0</v>
      </c>
      <c r="J91" s="53">
        <v>0</v>
      </c>
      <c r="K91" s="49"/>
    </row>
    <row r="92" spans="1:11" ht="45" x14ac:dyDescent="0.25">
      <c r="A92" s="51"/>
      <c r="B92" s="38" t="s">
        <v>45</v>
      </c>
      <c r="C92" s="52"/>
      <c r="D92" s="54"/>
      <c r="E92" s="54"/>
      <c r="F92" s="56"/>
      <c r="G92" s="56"/>
      <c r="H92" s="56"/>
      <c r="I92" s="54"/>
      <c r="J92" s="54"/>
      <c r="K92" s="49"/>
    </row>
    <row r="93" spans="1:11" ht="36" customHeight="1" x14ac:dyDescent="0.25">
      <c r="A93" s="31"/>
      <c r="B93" s="34" t="s">
        <v>41</v>
      </c>
      <c r="C93" s="31"/>
      <c r="D93" s="28">
        <v>0</v>
      </c>
      <c r="E93" s="28">
        <v>0</v>
      </c>
      <c r="F93" s="29">
        <v>0</v>
      </c>
      <c r="G93" s="29">
        <v>0</v>
      </c>
      <c r="H93" s="29">
        <v>0</v>
      </c>
      <c r="I93" s="28">
        <v>0</v>
      </c>
      <c r="J93" s="28">
        <v>0</v>
      </c>
      <c r="K93" s="33"/>
    </row>
    <row r="94" spans="1:11" ht="60.75" x14ac:dyDescent="0.25">
      <c r="A94" s="36" t="s">
        <v>60</v>
      </c>
      <c r="B94" s="30" t="s">
        <v>61</v>
      </c>
      <c r="C94" s="36" t="s">
        <v>43</v>
      </c>
      <c r="D94" s="28">
        <f>D95+D96+D97+D98+D99+D100+D102</f>
        <v>2400</v>
      </c>
      <c r="E94" s="28">
        <f t="shared" ref="E94" si="10">E95+E96+E97+E98+E99+E100+E102</f>
        <v>400</v>
      </c>
      <c r="F94" s="29">
        <v>400</v>
      </c>
      <c r="G94" s="29">
        <v>400</v>
      </c>
      <c r="H94" s="29">
        <v>400</v>
      </c>
      <c r="I94" s="28">
        <v>400</v>
      </c>
      <c r="J94" s="28">
        <v>400</v>
      </c>
      <c r="K94" s="36" t="s">
        <v>84</v>
      </c>
    </row>
    <row r="95" spans="1:11" ht="15.75" x14ac:dyDescent="0.25">
      <c r="A95" s="31"/>
      <c r="B95" s="30" t="s">
        <v>34</v>
      </c>
      <c r="C95" s="31"/>
      <c r="D95" s="28">
        <v>0</v>
      </c>
      <c r="E95" s="28">
        <v>0</v>
      </c>
      <c r="F95" s="29">
        <v>0</v>
      </c>
      <c r="G95" s="29">
        <v>0</v>
      </c>
      <c r="H95" s="29">
        <v>0</v>
      </c>
      <c r="I95" s="28">
        <v>0</v>
      </c>
      <c r="J95" s="28">
        <v>0</v>
      </c>
      <c r="K95" s="33"/>
    </row>
    <row r="96" spans="1:11" ht="15.75" x14ac:dyDescent="0.25">
      <c r="A96" s="31"/>
      <c r="B96" s="30" t="s">
        <v>35</v>
      </c>
      <c r="C96" s="31"/>
      <c r="D96" s="28">
        <v>0</v>
      </c>
      <c r="E96" s="28">
        <v>0</v>
      </c>
      <c r="F96" s="29">
        <v>0</v>
      </c>
      <c r="G96" s="29">
        <v>0</v>
      </c>
      <c r="H96" s="29">
        <v>0</v>
      </c>
      <c r="I96" s="28">
        <v>0</v>
      </c>
      <c r="J96" s="28">
        <v>0</v>
      </c>
      <c r="K96" s="33"/>
    </row>
    <row r="97" spans="1:11" ht="15.75" x14ac:dyDescent="0.25">
      <c r="A97" s="31"/>
      <c r="B97" s="30" t="s">
        <v>36</v>
      </c>
      <c r="C97" s="31"/>
      <c r="D97" s="28">
        <f>E97+F97+G97+H97+I97+J97</f>
        <v>2400</v>
      </c>
      <c r="E97" s="28">
        <v>400</v>
      </c>
      <c r="F97" s="29">
        <v>400</v>
      </c>
      <c r="G97" s="29">
        <v>400</v>
      </c>
      <c r="H97" s="29">
        <v>400</v>
      </c>
      <c r="I97" s="28">
        <v>400</v>
      </c>
      <c r="J97" s="28">
        <v>400</v>
      </c>
      <c r="K97" s="33"/>
    </row>
    <row r="98" spans="1:11" ht="45.75" x14ac:dyDescent="0.25">
      <c r="A98" s="31"/>
      <c r="B98" s="30" t="s">
        <v>37</v>
      </c>
      <c r="C98" s="31"/>
      <c r="D98" s="28">
        <v>0</v>
      </c>
      <c r="E98" s="28">
        <v>0</v>
      </c>
      <c r="F98" s="29">
        <v>0</v>
      </c>
      <c r="G98" s="29">
        <v>0</v>
      </c>
      <c r="H98" s="29">
        <v>0</v>
      </c>
      <c r="I98" s="28">
        <v>0</v>
      </c>
      <c r="J98" s="28">
        <v>0</v>
      </c>
      <c r="K98" s="33"/>
    </row>
    <row r="99" spans="1:11" ht="15.75" x14ac:dyDescent="0.25">
      <c r="A99" s="31"/>
      <c r="B99" s="30" t="s">
        <v>38</v>
      </c>
      <c r="C99" s="31"/>
      <c r="D99" s="28">
        <v>0</v>
      </c>
      <c r="E99" s="28">
        <v>0</v>
      </c>
      <c r="F99" s="29">
        <v>0</v>
      </c>
      <c r="G99" s="29">
        <v>0</v>
      </c>
      <c r="H99" s="29">
        <v>0</v>
      </c>
      <c r="I99" s="28">
        <v>0</v>
      </c>
      <c r="J99" s="28">
        <v>0</v>
      </c>
      <c r="K99" s="33"/>
    </row>
    <row r="100" spans="1:11" x14ac:dyDescent="0.25">
      <c r="A100" s="50"/>
      <c r="B100" s="37" t="s">
        <v>44</v>
      </c>
      <c r="C100" s="52"/>
      <c r="D100" s="53">
        <v>0</v>
      </c>
      <c r="E100" s="53">
        <v>0</v>
      </c>
      <c r="F100" s="55">
        <v>0</v>
      </c>
      <c r="G100" s="55">
        <v>0</v>
      </c>
      <c r="H100" s="55">
        <v>0</v>
      </c>
      <c r="I100" s="53">
        <v>0</v>
      </c>
      <c r="J100" s="53">
        <v>0</v>
      </c>
      <c r="K100" s="49"/>
    </row>
    <row r="101" spans="1:11" ht="45" x14ac:dyDescent="0.25">
      <c r="A101" s="51"/>
      <c r="B101" s="38" t="s">
        <v>45</v>
      </c>
      <c r="C101" s="52"/>
      <c r="D101" s="54"/>
      <c r="E101" s="54"/>
      <c r="F101" s="56"/>
      <c r="G101" s="56"/>
      <c r="H101" s="56"/>
      <c r="I101" s="54"/>
      <c r="J101" s="54"/>
      <c r="K101" s="49"/>
    </row>
    <row r="102" spans="1:11" ht="34.5" customHeight="1" x14ac:dyDescent="0.25">
      <c r="A102" s="31"/>
      <c r="B102" s="34" t="s">
        <v>41</v>
      </c>
      <c r="C102" s="31"/>
      <c r="D102" s="28">
        <v>0</v>
      </c>
      <c r="E102" s="28">
        <v>0</v>
      </c>
      <c r="F102" s="29">
        <v>0</v>
      </c>
      <c r="G102" s="29">
        <v>0</v>
      </c>
      <c r="H102" s="29">
        <v>0</v>
      </c>
      <c r="I102" s="28">
        <v>0</v>
      </c>
      <c r="J102" s="28">
        <v>0</v>
      </c>
      <c r="K102" s="33"/>
    </row>
    <row r="103" spans="1:11" ht="105.75" x14ac:dyDescent="0.25">
      <c r="A103" s="36" t="s">
        <v>62</v>
      </c>
      <c r="B103" s="30" t="s">
        <v>63</v>
      </c>
      <c r="C103" s="36" t="s">
        <v>43</v>
      </c>
      <c r="D103" s="28">
        <f>D104+D105+D106+D107+D108+D109+D111</f>
        <v>19251.45</v>
      </c>
      <c r="E103" s="28">
        <f t="shared" ref="E103" si="11">E104+E105+E106+E107+E108+E109+E111</f>
        <v>0</v>
      </c>
      <c r="F103" s="29">
        <f>F106</f>
        <v>5651.45</v>
      </c>
      <c r="G103" s="29">
        <f>G106</f>
        <v>3400</v>
      </c>
      <c r="H103" s="29">
        <f>H106</f>
        <v>3400</v>
      </c>
      <c r="I103" s="29">
        <f>I106</f>
        <v>3400</v>
      </c>
      <c r="J103" s="29">
        <f>J106</f>
        <v>3400</v>
      </c>
      <c r="K103" s="36" t="s">
        <v>85</v>
      </c>
    </row>
    <row r="104" spans="1:11" ht="15.75" x14ac:dyDescent="0.25">
      <c r="A104" s="31"/>
      <c r="B104" s="30" t="s">
        <v>34</v>
      </c>
      <c r="C104" s="31"/>
      <c r="D104" s="28">
        <v>0</v>
      </c>
      <c r="E104" s="28">
        <v>0</v>
      </c>
      <c r="F104" s="29">
        <v>0</v>
      </c>
      <c r="G104" s="29">
        <v>0</v>
      </c>
      <c r="H104" s="29">
        <v>0</v>
      </c>
      <c r="I104" s="28">
        <v>0</v>
      </c>
      <c r="J104" s="28">
        <v>0</v>
      </c>
      <c r="K104" s="33"/>
    </row>
    <row r="105" spans="1:11" ht="15.75" x14ac:dyDescent="0.25">
      <c r="A105" s="31"/>
      <c r="B105" s="30" t="s">
        <v>35</v>
      </c>
      <c r="C105" s="31"/>
      <c r="D105" s="28">
        <v>0</v>
      </c>
      <c r="E105" s="28">
        <v>0</v>
      </c>
      <c r="F105" s="29">
        <v>0</v>
      </c>
      <c r="G105" s="29">
        <v>0</v>
      </c>
      <c r="H105" s="29">
        <v>0</v>
      </c>
      <c r="I105" s="28">
        <v>0</v>
      </c>
      <c r="J105" s="28">
        <v>0</v>
      </c>
      <c r="K105" s="33"/>
    </row>
    <row r="106" spans="1:11" ht="15.75" x14ac:dyDescent="0.25">
      <c r="A106" s="31"/>
      <c r="B106" s="30" t="s">
        <v>36</v>
      </c>
      <c r="C106" s="31"/>
      <c r="D106" s="28">
        <f>E106+F106+G106+H106+I106+J106</f>
        <v>19251.45</v>
      </c>
      <c r="E106" s="28">
        <v>0</v>
      </c>
      <c r="F106" s="29">
        <v>5651.45</v>
      </c>
      <c r="G106" s="29">
        <v>3400</v>
      </c>
      <c r="H106" s="29">
        <v>3400</v>
      </c>
      <c r="I106" s="29">
        <v>3400</v>
      </c>
      <c r="J106" s="29">
        <v>3400</v>
      </c>
      <c r="K106" s="33"/>
    </row>
    <row r="107" spans="1:11" ht="45.75" x14ac:dyDescent="0.25">
      <c r="A107" s="31"/>
      <c r="B107" s="30" t="s">
        <v>37</v>
      </c>
      <c r="C107" s="31"/>
      <c r="D107" s="28">
        <v>0</v>
      </c>
      <c r="E107" s="28">
        <v>0</v>
      </c>
      <c r="F107" s="29">
        <v>0</v>
      </c>
      <c r="G107" s="29">
        <v>0</v>
      </c>
      <c r="H107" s="29">
        <v>0</v>
      </c>
      <c r="I107" s="28">
        <v>0</v>
      </c>
      <c r="J107" s="28">
        <v>0</v>
      </c>
      <c r="K107" s="33"/>
    </row>
    <row r="108" spans="1:11" ht="15.75" x14ac:dyDescent="0.25">
      <c r="A108" s="31"/>
      <c r="B108" s="30" t="s">
        <v>38</v>
      </c>
      <c r="C108" s="31"/>
      <c r="D108" s="28">
        <v>0</v>
      </c>
      <c r="E108" s="28">
        <v>0</v>
      </c>
      <c r="F108" s="29">
        <v>0</v>
      </c>
      <c r="G108" s="29">
        <v>0</v>
      </c>
      <c r="H108" s="29">
        <v>0</v>
      </c>
      <c r="I108" s="28">
        <v>0</v>
      </c>
      <c r="J108" s="28">
        <v>0</v>
      </c>
      <c r="K108" s="33"/>
    </row>
    <row r="109" spans="1:11" x14ac:dyDescent="0.25">
      <c r="A109" s="50"/>
      <c r="B109" s="37" t="s">
        <v>44</v>
      </c>
      <c r="C109" s="52"/>
      <c r="D109" s="53">
        <v>0</v>
      </c>
      <c r="E109" s="53">
        <v>0</v>
      </c>
      <c r="F109" s="55">
        <v>0</v>
      </c>
      <c r="G109" s="55">
        <v>0</v>
      </c>
      <c r="H109" s="55">
        <v>0</v>
      </c>
      <c r="I109" s="53">
        <v>0</v>
      </c>
      <c r="J109" s="53">
        <v>0</v>
      </c>
      <c r="K109" s="49"/>
    </row>
    <row r="110" spans="1:11" ht="34.5" customHeight="1" x14ac:dyDescent="0.25">
      <c r="A110" s="51"/>
      <c r="B110" s="38" t="s">
        <v>45</v>
      </c>
      <c r="C110" s="52"/>
      <c r="D110" s="54"/>
      <c r="E110" s="54"/>
      <c r="F110" s="56"/>
      <c r="G110" s="56"/>
      <c r="H110" s="56"/>
      <c r="I110" s="54"/>
      <c r="J110" s="54"/>
      <c r="K110" s="49"/>
    </row>
    <row r="111" spans="1:11" ht="30.75" x14ac:dyDescent="0.25">
      <c r="A111" s="31"/>
      <c r="B111" s="34" t="s">
        <v>41</v>
      </c>
      <c r="C111" s="31"/>
      <c r="D111" s="28">
        <v>0</v>
      </c>
      <c r="E111" s="28">
        <v>0</v>
      </c>
      <c r="F111" s="29">
        <v>0</v>
      </c>
      <c r="G111" s="29">
        <v>0</v>
      </c>
      <c r="H111" s="29">
        <v>0</v>
      </c>
      <c r="I111" s="28">
        <v>0</v>
      </c>
      <c r="J111" s="28">
        <v>0</v>
      </c>
      <c r="K111" s="33"/>
    </row>
    <row r="112" spans="1:11" ht="45.75" x14ac:dyDescent="0.25">
      <c r="A112" s="36" t="s">
        <v>64</v>
      </c>
      <c r="B112" s="30" t="s">
        <v>86</v>
      </c>
      <c r="C112" s="36" t="s">
        <v>48</v>
      </c>
      <c r="D112" s="28">
        <f>D113+D114+D115+D116+D117+D118+D120</f>
        <v>28800</v>
      </c>
      <c r="E112" s="28">
        <f t="shared" ref="E112" si="12">E113+E114+E115+E116+E117+E118+E120</f>
        <v>0</v>
      </c>
      <c r="F112" s="29">
        <v>1800</v>
      </c>
      <c r="G112" s="29">
        <v>0</v>
      </c>
      <c r="H112" s="29">
        <f>H115</f>
        <v>27000</v>
      </c>
      <c r="I112" s="28">
        <v>0</v>
      </c>
      <c r="J112" s="28">
        <v>0</v>
      </c>
      <c r="K112" s="36" t="s">
        <v>24</v>
      </c>
    </row>
    <row r="113" spans="1:11" ht="15.75" x14ac:dyDescent="0.25">
      <c r="A113" s="31"/>
      <c r="B113" s="30" t="s">
        <v>34</v>
      </c>
      <c r="C113" s="31"/>
      <c r="D113" s="28">
        <v>0</v>
      </c>
      <c r="E113" s="28">
        <v>0</v>
      </c>
      <c r="F113" s="29">
        <v>0</v>
      </c>
      <c r="G113" s="29">
        <v>0</v>
      </c>
      <c r="H113" s="29">
        <v>0</v>
      </c>
      <c r="I113" s="28">
        <v>0</v>
      </c>
      <c r="J113" s="28">
        <v>0</v>
      </c>
      <c r="K113" s="33"/>
    </row>
    <row r="114" spans="1:11" ht="15.75" x14ac:dyDescent="0.25">
      <c r="A114" s="31"/>
      <c r="B114" s="30" t="s">
        <v>35</v>
      </c>
      <c r="C114" s="31"/>
      <c r="D114" s="28">
        <v>0</v>
      </c>
      <c r="E114" s="28">
        <v>0</v>
      </c>
      <c r="F114" s="29">
        <v>0</v>
      </c>
      <c r="G114" s="29">
        <v>0</v>
      </c>
      <c r="H114" s="29">
        <v>0</v>
      </c>
      <c r="I114" s="28">
        <v>0</v>
      </c>
      <c r="J114" s="28">
        <v>0</v>
      </c>
      <c r="K114" s="33"/>
    </row>
    <row r="115" spans="1:11" ht="15.75" x14ac:dyDescent="0.25">
      <c r="A115" s="31"/>
      <c r="B115" s="30" t="s">
        <v>36</v>
      </c>
      <c r="C115" s="31"/>
      <c r="D115" s="28">
        <f>E115+F115+G115+H115+I115+J115</f>
        <v>28800</v>
      </c>
      <c r="E115" s="28">
        <v>0</v>
      </c>
      <c r="F115" s="29">
        <v>1800</v>
      </c>
      <c r="G115" s="29">
        <v>0</v>
      </c>
      <c r="H115" s="29">
        <v>27000</v>
      </c>
      <c r="I115" s="28">
        <v>0</v>
      </c>
      <c r="J115" s="28">
        <v>0</v>
      </c>
      <c r="K115" s="33"/>
    </row>
    <row r="116" spans="1:11" ht="45.75" x14ac:dyDescent="0.25">
      <c r="A116" s="31"/>
      <c r="B116" s="30" t="s">
        <v>37</v>
      </c>
      <c r="C116" s="31"/>
      <c r="D116" s="28">
        <v>0</v>
      </c>
      <c r="E116" s="28">
        <v>0</v>
      </c>
      <c r="F116" s="29">
        <v>0</v>
      </c>
      <c r="G116" s="29">
        <v>0</v>
      </c>
      <c r="H116" s="29">
        <v>0</v>
      </c>
      <c r="I116" s="28">
        <v>0</v>
      </c>
      <c r="J116" s="28">
        <v>0</v>
      </c>
      <c r="K116" s="33"/>
    </row>
    <row r="117" spans="1:11" ht="15.75" x14ac:dyDescent="0.25">
      <c r="A117" s="31"/>
      <c r="B117" s="30" t="s">
        <v>38</v>
      </c>
      <c r="C117" s="31"/>
      <c r="D117" s="28">
        <v>0</v>
      </c>
      <c r="E117" s="28">
        <v>0</v>
      </c>
      <c r="F117" s="29">
        <v>0</v>
      </c>
      <c r="G117" s="29">
        <v>0</v>
      </c>
      <c r="H117" s="29">
        <v>0</v>
      </c>
      <c r="I117" s="28">
        <v>0</v>
      </c>
      <c r="J117" s="28">
        <v>0</v>
      </c>
      <c r="K117" s="33"/>
    </row>
    <row r="118" spans="1:11" x14ac:dyDescent="0.25">
      <c r="A118" s="50"/>
      <c r="B118" s="37" t="s">
        <v>44</v>
      </c>
      <c r="C118" s="52"/>
      <c r="D118" s="53">
        <v>0</v>
      </c>
      <c r="E118" s="53">
        <v>0</v>
      </c>
      <c r="F118" s="55">
        <v>0</v>
      </c>
      <c r="G118" s="55">
        <v>0</v>
      </c>
      <c r="H118" s="55">
        <v>0</v>
      </c>
      <c r="I118" s="53">
        <v>0</v>
      </c>
      <c r="J118" s="53">
        <v>0</v>
      </c>
      <c r="K118" s="49"/>
    </row>
    <row r="119" spans="1:11" ht="34.5" customHeight="1" x14ac:dyDescent="0.25">
      <c r="A119" s="51"/>
      <c r="B119" s="38" t="s">
        <v>45</v>
      </c>
      <c r="C119" s="52"/>
      <c r="D119" s="54"/>
      <c r="E119" s="54"/>
      <c r="F119" s="56"/>
      <c r="G119" s="56"/>
      <c r="H119" s="56"/>
      <c r="I119" s="54"/>
      <c r="J119" s="54"/>
      <c r="K119" s="49"/>
    </row>
    <row r="120" spans="1:11" ht="30.75" x14ac:dyDescent="0.25">
      <c r="A120" s="31"/>
      <c r="B120" s="34" t="s">
        <v>41</v>
      </c>
      <c r="C120" s="31"/>
      <c r="D120" s="28">
        <v>0</v>
      </c>
      <c r="E120" s="28">
        <v>0</v>
      </c>
      <c r="F120" s="29">
        <v>0</v>
      </c>
      <c r="G120" s="29">
        <v>0</v>
      </c>
      <c r="H120" s="29">
        <v>0</v>
      </c>
      <c r="I120" s="28">
        <v>0</v>
      </c>
      <c r="J120" s="28">
        <v>0</v>
      </c>
      <c r="K120" s="33"/>
    </row>
    <row r="121" spans="1:11" ht="45.75" x14ac:dyDescent="0.25">
      <c r="A121" s="36" t="s">
        <v>65</v>
      </c>
      <c r="B121" s="30" t="s">
        <v>66</v>
      </c>
      <c r="C121" s="36" t="s">
        <v>67</v>
      </c>
      <c r="D121" s="28">
        <f>D122+D123+D124+D125+D126+D127+D129</f>
        <v>0</v>
      </c>
      <c r="E121" s="28">
        <f t="shared" ref="E121:J121" si="13">E122+E123+E124+E125+E126+E127+E129</f>
        <v>0</v>
      </c>
      <c r="F121" s="29">
        <f t="shared" si="13"/>
        <v>0</v>
      </c>
      <c r="G121" s="29">
        <f t="shared" si="13"/>
        <v>0</v>
      </c>
      <c r="H121" s="29">
        <f t="shared" si="13"/>
        <v>0</v>
      </c>
      <c r="I121" s="28">
        <f t="shared" si="13"/>
        <v>0</v>
      </c>
      <c r="J121" s="28">
        <f t="shared" si="13"/>
        <v>0</v>
      </c>
      <c r="K121" s="36" t="s">
        <v>76</v>
      </c>
    </row>
    <row r="122" spans="1:11" ht="15.75" x14ac:dyDescent="0.25">
      <c r="A122" s="31"/>
      <c r="B122" s="30" t="s">
        <v>34</v>
      </c>
      <c r="C122" s="31"/>
      <c r="D122" s="28">
        <v>0</v>
      </c>
      <c r="E122" s="28">
        <v>0</v>
      </c>
      <c r="F122" s="29">
        <v>0</v>
      </c>
      <c r="G122" s="29">
        <v>0</v>
      </c>
      <c r="H122" s="29">
        <v>0</v>
      </c>
      <c r="I122" s="28">
        <v>0</v>
      </c>
      <c r="J122" s="28">
        <v>0</v>
      </c>
      <c r="K122" s="33"/>
    </row>
    <row r="123" spans="1:11" ht="15.75" x14ac:dyDescent="0.25">
      <c r="A123" s="31"/>
      <c r="B123" s="30" t="s">
        <v>35</v>
      </c>
      <c r="C123" s="31"/>
      <c r="D123" s="28">
        <v>0</v>
      </c>
      <c r="E123" s="28">
        <v>0</v>
      </c>
      <c r="F123" s="29">
        <v>0</v>
      </c>
      <c r="G123" s="29">
        <v>0</v>
      </c>
      <c r="H123" s="29">
        <v>0</v>
      </c>
      <c r="I123" s="28">
        <v>0</v>
      </c>
      <c r="J123" s="28">
        <v>0</v>
      </c>
      <c r="K123" s="33"/>
    </row>
    <row r="124" spans="1:11" ht="15.75" x14ac:dyDescent="0.25">
      <c r="A124" s="31"/>
      <c r="B124" s="30" t="s">
        <v>36</v>
      </c>
      <c r="C124" s="31"/>
      <c r="D124" s="28">
        <f>E124+F124+G124+H124+I124+J124</f>
        <v>0</v>
      </c>
      <c r="E124" s="28">
        <v>0</v>
      </c>
      <c r="F124" s="29">
        <v>0</v>
      </c>
      <c r="G124" s="29">
        <v>0</v>
      </c>
      <c r="H124" s="29">
        <v>0</v>
      </c>
      <c r="I124" s="28">
        <v>0</v>
      </c>
      <c r="J124" s="28">
        <v>0</v>
      </c>
      <c r="K124" s="33"/>
    </row>
    <row r="125" spans="1:11" ht="45.75" x14ac:dyDescent="0.25">
      <c r="A125" s="31"/>
      <c r="B125" s="30" t="s">
        <v>37</v>
      </c>
      <c r="C125" s="31"/>
      <c r="D125" s="28">
        <v>0</v>
      </c>
      <c r="E125" s="28">
        <v>0</v>
      </c>
      <c r="F125" s="29">
        <v>0</v>
      </c>
      <c r="G125" s="29">
        <v>0</v>
      </c>
      <c r="H125" s="29">
        <v>0</v>
      </c>
      <c r="I125" s="28">
        <v>0</v>
      </c>
      <c r="J125" s="28">
        <v>0</v>
      </c>
      <c r="K125" s="33"/>
    </row>
    <row r="126" spans="1:11" ht="15.75" x14ac:dyDescent="0.25">
      <c r="A126" s="31"/>
      <c r="B126" s="30" t="s">
        <v>38</v>
      </c>
      <c r="C126" s="31"/>
      <c r="D126" s="28">
        <v>0</v>
      </c>
      <c r="E126" s="28">
        <v>0</v>
      </c>
      <c r="F126" s="29">
        <v>0</v>
      </c>
      <c r="G126" s="29">
        <v>0</v>
      </c>
      <c r="H126" s="29">
        <v>0</v>
      </c>
      <c r="I126" s="28">
        <v>0</v>
      </c>
      <c r="J126" s="28">
        <v>0</v>
      </c>
      <c r="K126" s="33"/>
    </row>
    <row r="127" spans="1:11" x14ac:dyDescent="0.25">
      <c r="A127" s="50"/>
      <c r="B127" s="37" t="s">
        <v>44</v>
      </c>
      <c r="C127" s="52"/>
      <c r="D127" s="53">
        <v>0</v>
      </c>
      <c r="E127" s="53">
        <v>0</v>
      </c>
      <c r="F127" s="55">
        <v>0</v>
      </c>
      <c r="G127" s="55">
        <v>0</v>
      </c>
      <c r="H127" s="55">
        <v>0</v>
      </c>
      <c r="I127" s="53">
        <v>0</v>
      </c>
      <c r="J127" s="53">
        <v>0</v>
      </c>
      <c r="K127" s="49"/>
    </row>
    <row r="128" spans="1:11" ht="45" x14ac:dyDescent="0.25">
      <c r="A128" s="51"/>
      <c r="B128" s="38" t="s">
        <v>45</v>
      </c>
      <c r="C128" s="52"/>
      <c r="D128" s="54"/>
      <c r="E128" s="54"/>
      <c r="F128" s="56"/>
      <c r="G128" s="56"/>
      <c r="H128" s="56"/>
      <c r="I128" s="54"/>
      <c r="J128" s="54"/>
      <c r="K128" s="49"/>
    </row>
    <row r="129" spans="1:11" ht="30.75" x14ac:dyDescent="0.25">
      <c r="A129" s="31"/>
      <c r="B129" s="30" t="s">
        <v>41</v>
      </c>
      <c r="C129" s="31"/>
      <c r="D129" s="28">
        <v>0</v>
      </c>
      <c r="E129" s="28">
        <v>0</v>
      </c>
      <c r="F129" s="29">
        <v>0</v>
      </c>
      <c r="G129" s="29">
        <v>0</v>
      </c>
      <c r="H129" s="29">
        <v>0</v>
      </c>
      <c r="I129" s="28">
        <v>0</v>
      </c>
      <c r="J129" s="28">
        <v>0</v>
      </c>
      <c r="K129" s="33"/>
    </row>
    <row r="130" spans="1:11" ht="96" customHeight="1" x14ac:dyDescent="0.25">
      <c r="A130" s="36" t="s">
        <v>68</v>
      </c>
      <c r="B130" s="30" t="s">
        <v>69</v>
      </c>
      <c r="C130" s="36" t="s">
        <v>67</v>
      </c>
      <c r="D130" s="28">
        <f>D131+D132+D133+D134+D135+D136+D138</f>
        <v>200</v>
      </c>
      <c r="E130" s="28">
        <f t="shared" ref="E130:J130" si="14">E131+E132+E133+E134+E135+E136+E138</f>
        <v>0</v>
      </c>
      <c r="F130" s="29">
        <f t="shared" si="14"/>
        <v>200</v>
      </c>
      <c r="G130" s="29">
        <f t="shared" si="14"/>
        <v>0</v>
      </c>
      <c r="H130" s="29">
        <f t="shared" si="14"/>
        <v>0</v>
      </c>
      <c r="I130" s="28">
        <f t="shared" si="14"/>
        <v>0</v>
      </c>
      <c r="J130" s="28">
        <f t="shared" si="14"/>
        <v>0</v>
      </c>
      <c r="K130" s="36" t="s">
        <v>77</v>
      </c>
    </row>
    <row r="131" spans="1:11" ht="15.75" x14ac:dyDescent="0.25">
      <c r="A131" s="31"/>
      <c r="B131" s="30" t="s">
        <v>34</v>
      </c>
      <c r="C131" s="31"/>
      <c r="D131" s="28">
        <v>0</v>
      </c>
      <c r="E131" s="28">
        <v>0</v>
      </c>
      <c r="F131" s="29">
        <v>0</v>
      </c>
      <c r="G131" s="29">
        <v>0</v>
      </c>
      <c r="H131" s="29">
        <v>0</v>
      </c>
      <c r="I131" s="28">
        <v>0</v>
      </c>
      <c r="J131" s="28">
        <v>0</v>
      </c>
      <c r="K131" s="33"/>
    </row>
    <row r="132" spans="1:11" ht="15.75" x14ac:dyDescent="0.25">
      <c r="A132" s="31"/>
      <c r="B132" s="30" t="s">
        <v>35</v>
      </c>
      <c r="C132" s="31"/>
      <c r="D132" s="28">
        <v>0</v>
      </c>
      <c r="E132" s="28">
        <v>0</v>
      </c>
      <c r="F132" s="29">
        <v>0</v>
      </c>
      <c r="G132" s="29">
        <v>0</v>
      </c>
      <c r="H132" s="29">
        <v>0</v>
      </c>
      <c r="I132" s="28">
        <v>0</v>
      </c>
      <c r="J132" s="28">
        <v>0</v>
      </c>
      <c r="K132" s="33"/>
    </row>
    <row r="133" spans="1:11" ht="15.75" x14ac:dyDescent="0.25">
      <c r="A133" s="31"/>
      <c r="B133" s="30" t="s">
        <v>36</v>
      </c>
      <c r="C133" s="31"/>
      <c r="D133" s="28">
        <f>E133+F133+G133+H133+I133+J133</f>
        <v>200</v>
      </c>
      <c r="E133" s="28">
        <v>0</v>
      </c>
      <c r="F133" s="29">
        <v>200</v>
      </c>
      <c r="G133" s="29">
        <v>0</v>
      </c>
      <c r="H133" s="29">
        <v>0</v>
      </c>
      <c r="I133" s="28">
        <v>0</v>
      </c>
      <c r="J133" s="28">
        <v>0</v>
      </c>
      <c r="K133" s="33"/>
    </row>
    <row r="134" spans="1:11" ht="45.75" x14ac:dyDescent="0.25">
      <c r="A134" s="31"/>
      <c r="B134" s="30" t="s">
        <v>37</v>
      </c>
      <c r="C134" s="31"/>
      <c r="D134" s="28">
        <v>0</v>
      </c>
      <c r="E134" s="28">
        <v>0</v>
      </c>
      <c r="F134" s="29">
        <v>0</v>
      </c>
      <c r="G134" s="29">
        <v>0</v>
      </c>
      <c r="H134" s="29">
        <v>0</v>
      </c>
      <c r="I134" s="28">
        <v>0</v>
      </c>
      <c r="J134" s="28">
        <v>0</v>
      </c>
      <c r="K134" s="33"/>
    </row>
    <row r="135" spans="1:11" ht="15.75" x14ac:dyDescent="0.25">
      <c r="A135" s="31"/>
      <c r="B135" s="30" t="s">
        <v>38</v>
      </c>
      <c r="C135" s="31"/>
      <c r="D135" s="28">
        <v>0</v>
      </c>
      <c r="E135" s="28">
        <v>0</v>
      </c>
      <c r="F135" s="29">
        <v>0</v>
      </c>
      <c r="G135" s="29">
        <v>0</v>
      </c>
      <c r="H135" s="29">
        <v>0</v>
      </c>
      <c r="I135" s="28">
        <v>0</v>
      </c>
      <c r="J135" s="28">
        <v>0</v>
      </c>
      <c r="K135" s="33"/>
    </row>
    <row r="136" spans="1:11" x14ac:dyDescent="0.25">
      <c r="A136" s="50"/>
      <c r="B136" s="37" t="s">
        <v>44</v>
      </c>
      <c r="C136" s="52"/>
      <c r="D136" s="53">
        <v>0</v>
      </c>
      <c r="E136" s="53">
        <v>0</v>
      </c>
      <c r="F136" s="55">
        <v>0</v>
      </c>
      <c r="G136" s="55">
        <v>0</v>
      </c>
      <c r="H136" s="55">
        <v>0</v>
      </c>
      <c r="I136" s="53">
        <v>0</v>
      </c>
      <c r="J136" s="53">
        <v>0</v>
      </c>
      <c r="K136" s="49"/>
    </row>
    <row r="137" spans="1:11" ht="45" x14ac:dyDescent="0.25">
      <c r="A137" s="51"/>
      <c r="B137" s="38" t="s">
        <v>45</v>
      </c>
      <c r="C137" s="52"/>
      <c r="D137" s="54"/>
      <c r="E137" s="54"/>
      <c r="F137" s="56"/>
      <c r="G137" s="56"/>
      <c r="H137" s="56"/>
      <c r="I137" s="54"/>
      <c r="J137" s="54"/>
      <c r="K137" s="49"/>
    </row>
    <row r="138" spans="1:11" ht="30.75" x14ac:dyDescent="0.25">
      <c r="A138" s="31"/>
      <c r="B138" s="30" t="s">
        <v>41</v>
      </c>
      <c r="C138" s="31"/>
      <c r="D138" s="28">
        <v>0</v>
      </c>
      <c r="E138" s="28">
        <v>0</v>
      </c>
      <c r="F138" s="29">
        <v>0</v>
      </c>
      <c r="G138" s="29">
        <v>0</v>
      </c>
      <c r="H138" s="29">
        <v>0</v>
      </c>
      <c r="I138" s="28">
        <v>0</v>
      </c>
      <c r="J138" s="28">
        <v>0</v>
      </c>
      <c r="K138" s="33"/>
    </row>
    <row r="139" spans="1:11" ht="30.75" x14ac:dyDescent="0.25">
      <c r="A139" s="36" t="s">
        <v>70</v>
      </c>
      <c r="B139" s="30" t="s">
        <v>71</v>
      </c>
      <c r="C139" s="36" t="s">
        <v>67</v>
      </c>
      <c r="D139" s="28">
        <f>D140+D141+D142+D143+D144+D145+D147</f>
        <v>0</v>
      </c>
      <c r="E139" s="28">
        <f t="shared" ref="E139:J139" si="15">E140+E141+E142+E143+E144+E145+E147</f>
        <v>0</v>
      </c>
      <c r="F139" s="29">
        <f t="shared" si="15"/>
        <v>0</v>
      </c>
      <c r="G139" s="29">
        <f t="shared" si="15"/>
        <v>0</v>
      </c>
      <c r="H139" s="29">
        <f t="shared" si="15"/>
        <v>0</v>
      </c>
      <c r="I139" s="28">
        <f t="shared" si="15"/>
        <v>0</v>
      </c>
      <c r="J139" s="28">
        <f t="shared" si="15"/>
        <v>0</v>
      </c>
      <c r="K139" s="36" t="s">
        <v>79</v>
      </c>
    </row>
    <row r="140" spans="1:11" ht="15.75" x14ac:dyDescent="0.25">
      <c r="A140" s="31"/>
      <c r="B140" s="30" t="s">
        <v>34</v>
      </c>
      <c r="C140" s="31"/>
      <c r="D140" s="28">
        <v>0</v>
      </c>
      <c r="E140" s="28">
        <v>0</v>
      </c>
      <c r="F140" s="29">
        <v>0</v>
      </c>
      <c r="G140" s="29">
        <v>0</v>
      </c>
      <c r="H140" s="29">
        <v>0</v>
      </c>
      <c r="I140" s="28">
        <v>0</v>
      </c>
      <c r="J140" s="28">
        <v>0</v>
      </c>
      <c r="K140" s="33"/>
    </row>
    <row r="141" spans="1:11" ht="15.75" x14ac:dyDescent="0.25">
      <c r="A141" s="31"/>
      <c r="B141" s="30" t="s">
        <v>35</v>
      </c>
      <c r="C141" s="31"/>
      <c r="D141" s="28">
        <v>0</v>
      </c>
      <c r="E141" s="28">
        <v>0</v>
      </c>
      <c r="F141" s="29">
        <v>0</v>
      </c>
      <c r="G141" s="29">
        <v>0</v>
      </c>
      <c r="H141" s="29">
        <v>0</v>
      </c>
      <c r="I141" s="28">
        <v>0</v>
      </c>
      <c r="J141" s="28">
        <v>0</v>
      </c>
      <c r="K141" s="33"/>
    </row>
    <row r="142" spans="1:11" ht="15.75" x14ac:dyDescent="0.25">
      <c r="A142" s="31"/>
      <c r="B142" s="30" t="s">
        <v>36</v>
      </c>
      <c r="C142" s="31"/>
      <c r="D142" s="28">
        <f>E142+F142+G142+H142+I142+J142</f>
        <v>0</v>
      </c>
      <c r="E142" s="28">
        <v>0</v>
      </c>
      <c r="F142" s="29">
        <v>0</v>
      </c>
      <c r="G142" s="29">
        <v>0</v>
      </c>
      <c r="H142" s="29">
        <v>0</v>
      </c>
      <c r="I142" s="28">
        <v>0</v>
      </c>
      <c r="J142" s="28">
        <v>0</v>
      </c>
      <c r="K142" s="33"/>
    </row>
    <row r="143" spans="1:11" ht="45.75" x14ac:dyDescent="0.25">
      <c r="A143" s="31"/>
      <c r="B143" s="30" t="s">
        <v>37</v>
      </c>
      <c r="C143" s="31"/>
      <c r="D143" s="28">
        <v>0</v>
      </c>
      <c r="E143" s="28">
        <v>0</v>
      </c>
      <c r="F143" s="29">
        <v>0</v>
      </c>
      <c r="G143" s="29">
        <v>0</v>
      </c>
      <c r="H143" s="29">
        <v>0</v>
      </c>
      <c r="I143" s="28">
        <v>0</v>
      </c>
      <c r="J143" s="28">
        <v>0</v>
      </c>
      <c r="K143" s="33"/>
    </row>
    <row r="144" spans="1:11" ht="15.75" x14ac:dyDescent="0.25">
      <c r="A144" s="31"/>
      <c r="B144" s="30" t="s">
        <v>38</v>
      </c>
      <c r="C144" s="31"/>
      <c r="D144" s="28">
        <v>0</v>
      </c>
      <c r="E144" s="28">
        <v>0</v>
      </c>
      <c r="F144" s="29">
        <v>0</v>
      </c>
      <c r="G144" s="29">
        <v>0</v>
      </c>
      <c r="H144" s="29">
        <v>0</v>
      </c>
      <c r="I144" s="28">
        <v>0</v>
      </c>
      <c r="J144" s="28">
        <v>0</v>
      </c>
      <c r="K144" s="33"/>
    </row>
    <row r="145" spans="1:11" x14ac:dyDescent="0.25">
      <c r="A145" s="50"/>
      <c r="B145" s="37" t="s">
        <v>44</v>
      </c>
      <c r="C145" s="52"/>
      <c r="D145" s="53">
        <v>0</v>
      </c>
      <c r="E145" s="53">
        <v>0</v>
      </c>
      <c r="F145" s="55">
        <v>0</v>
      </c>
      <c r="G145" s="55">
        <v>0</v>
      </c>
      <c r="H145" s="55">
        <v>0</v>
      </c>
      <c r="I145" s="53">
        <v>0</v>
      </c>
      <c r="J145" s="53">
        <v>0</v>
      </c>
      <c r="K145" s="49"/>
    </row>
    <row r="146" spans="1:11" ht="45" x14ac:dyDescent="0.25">
      <c r="A146" s="51"/>
      <c r="B146" s="38" t="s">
        <v>45</v>
      </c>
      <c r="C146" s="52"/>
      <c r="D146" s="54"/>
      <c r="E146" s="54"/>
      <c r="F146" s="56"/>
      <c r="G146" s="56"/>
      <c r="H146" s="56"/>
      <c r="I146" s="54"/>
      <c r="J146" s="54"/>
      <c r="K146" s="49"/>
    </row>
    <row r="147" spans="1:11" ht="30.75" x14ac:dyDescent="0.25">
      <c r="A147" s="31"/>
      <c r="B147" s="30" t="s">
        <v>41</v>
      </c>
      <c r="C147" s="31"/>
      <c r="D147" s="28">
        <v>0</v>
      </c>
      <c r="E147" s="28">
        <v>0</v>
      </c>
      <c r="F147" s="29">
        <v>0</v>
      </c>
      <c r="G147" s="29">
        <v>0</v>
      </c>
      <c r="H147" s="29">
        <v>0</v>
      </c>
      <c r="I147" s="28">
        <v>0</v>
      </c>
      <c r="J147" s="28">
        <v>0</v>
      </c>
      <c r="K147" s="33"/>
    </row>
    <row r="148" spans="1:11" ht="75.75" x14ac:dyDescent="0.25">
      <c r="A148" s="36" t="s">
        <v>72</v>
      </c>
      <c r="B148" s="30" t="s">
        <v>73</v>
      </c>
      <c r="C148" s="36" t="s">
        <v>67</v>
      </c>
      <c r="D148" s="28">
        <f>D149+D150+D151+D152+D153+D154+D156</f>
        <v>850</v>
      </c>
      <c r="E148" s="28">
        <f t="shared" ref="E148:J148" si="16">E149+E150+E151+E152+E153+E154+E156</f>
        <v>0</v>
      </c>
      <c r="F148" s="29">
        <f t="shared" si="16"/>
        <v>850</v>
      </c>
      <c r="G148" s="29">
        <f t="shared" si="16"/>
        <v>0</v>
      </c>
      <c r="H148" s="29">
        <f t="shared" si="16"/>
        <v>0</v>
      </c>
      <c r="I148" s="28">
        <f t="shared" si="16"/>
        <v>0</v>
      </c>
      <c r="J148" s="28">
        <f t="shared" si="16"/>
        <v>0</v>
      </c>
      <c r="K148" s="36" t="s">
        <v>80</v>
      </c>
    </row>
    <row r="149" spans="1:11" ht="15.75" x14ac:dyDescent="0.25">
      <c r="A149" s="31"/>
      <c r="B149" s="30" t="s">
        <v>34</v>
      </c>
      <c r="C149" s="31"/>
      <c r="D149" s="28">
        <v>0</v>
      </c>
      <c r="E149" s="28">
        <v>0</v>
      </c>
      <c r="F149" s="29">
        <v>0</v>
      </c>
      <c r="G149" s="29">
        <v>0</v>
      </c>
      <c r="H149" s="29">
        <v>0</v>
      </c>
      <c r="I149" s="28">
        <v>0</v>
      </c>
      <c r="J149" s="28">
        <v>0</v>
      </c>
      <c r="K149" s="33"/>
    </row>
    <row r="150" spans="1:11" ht="15.75" x14ac:dyDescent="0.25">
      <c r="A150" s="31"/>
      <c r="B150" s="30" t="s">
        <v>35</v>
      </c>
      <c r="C150" s="31"/>
      <c r="D150" s="28">
        <v>0</v>
      </c>
      <c r="E150" s="28">
        <v>0</v>
      </c>
      <c r="F150" s="29">
        <v>0</v>
      </c>
      <c r="G150" s="29">
        <v>0</v>
      </c>
      <c r="H150" s="29">
        <v>0</v>
      </c>
      <c r="I150" s="28">
        <v>0</v>
      </c>
      <c r="J150" s="28">
        <v>0</v>
      </c>
      <c r="K150" s="33"/>
    </row>
    <row r="151" spans="1:11" ht="15.75" x14ac:dyDescent="0.25">
      <c r="A151" s="31"/>
      <c r="B151" s="30" t="s">
        <v>36</v>
      </c>
      <c r="C151" s="31"/>
      <c r="D151" s="28">
        <f>E151+F151+G151+H151+I151+J151</f>
        <v>850</v>
      </c>
      <c r="E151" s="28">
        <v>0</v>
      </c>
      <c r="F151" s="29">
        <v>850</v>
      </c>
      <c r="G151" s="29">
        <v>0</v>
      </c>
      <c r="H151" s="29">
        <v>0</v>
      </c>
      <c r="I151" s="28">
        <v>0</v>
      </c>
      <c r="J151" s="28">
        <v>0</v>
      </c>
      <c r="K151" s="33"/>
    </row>
    <row r="152" spans="1:11" ht="45.75" x14ac:dyDescent="0.25">
      <c r="A152" s="31"/>
      <c r="B152" s="30" t="s">
        <v>37</v>
      </c>
      <c r="C152" s="31"/>
      <c r="D152" s="28">
        <v>0</v>
      </c>
      <c r="E152" s="28">
        <v>0</v>
      </c>
      <c r="F152" s="29">
        <v>0</v>
      </c>
      <c r="G152" s="29">
        <v>0</v>
      </c>
      <c r="H152" s="29">
        <v>0</v>
      </c>
      <c r="I152" s="28">
        <v>0</v>
      </c>
      <c r="J152" s="28">
        <v>0</v>
      </c>
      <c r="K152" s="33"/>
    </row>
    <row r="153" spans="1:11" ht="15.75" x14ac:dyDescent="0.25">
      <c r="A153" s="31"/>
      <c r="B153" s="30" t="s">
        <v>38</v>
      </c>
      <c r="C153" s="31"/>
      <c r="D153" s="28">
        <v>0</v>
      </c>
      <c r="E153" s="28">
        <v>0</v>
      </c>
      <c r="F153" s="29">
        <v>0</v>
      </c>
      <c r="G153" s="29">
        <v>0</v>
      </c>
      <c r="H153" s="29">
        <v>0</v>
      </c>
      <c r="I153" s="28">
        <v>0</v>
      </c>
      <c r="J153" s="28">
        <v>0</v>
      </c>
      <c r="K153" s="33"/>
    </row>
    <row r="154" spans="1:11" x14ac:dyDescent="0.25">
      <c r="A154" s="50"/>
      <c r="B154" s="37" t="s">
        <v>44</v>
      </c>
      <c r="C154" s="52"/>
      <c r="D154" s="53">
        <v>0</v>
      </c>
      <c r="E154" s="53">
        <v>0</v>
      </c>
      <c r="F154" s="55">
        <v>0</v>
      </c>
      <c r="G154" s="55">
        <v>0</v>
      </c>
      <c r="H154" s="55">
        <v>0</v>
      </c>
      <c r="I154" s="53">
        <v>0</v>
      </c>
      <c r="J154" s="53">
        <v>0</v>
      </c>
      <c r="K154" s="49"/>
    </row>
    <row r="155" spans="1:11" ht="45" x14ac:dyDescent="0.25">
      <c r="A155" s="51"/>
      <c r="B155" s="38" t="s">
        <v>45</v>
      </c>
      <c r="C155" s="52"/>
      <c r="D155" s="54"/>
      <c r="E155" s="54"/>
      <c r="F155" s="56"/>
      <c r="G155" s="56"/>
      <c r="H155" s="56"/>
      <c r="I155" s="54"/>
      <c r="J155" s="54"/>
      <c r="K155" s="49"/>
    </row>
    <row r="156" spans="1:11" ht="30.75" x14ac:dyDescent="0.25">
      <c r="A156" s="31"/>
      <c r="B156" s="30" t="s">
        <v>41</v>
      </c>
      <c r="C156" s="31"/>
      <c r="D156" s="28">
        <v>0</v>
      </c>
      <c r="E156" s="28">
        <v>0</v>
      </c>
      <c r="F156" s="29">
        <v>0</v>
      </c>
      <c r="G156" s="29">
        <v>0</v>
      </c>
      <c r="H156" s="29">
        <v>0</v>
      </c>
      <c r="I156" s="28">
        <v>0</v>
      </c>
      <c r="J156" s="28">
        <v>0</v>
      </c>
      <c r="K156" s="33"/>
    </row>
    <row r="157" spans="1:11" ht="64.5" customHeight="1" x14ac:dyDescent="0.25">
      <c r="A157" s="36" t="s">
        <v>87</v>
      </c>
      <c r="B157" s="30" t="s">
        <v>74</v>
      </c>
      <c r="C157" s="36" t="s">
        <v>67</v>
      </c>
      <c r="D157" s="28">
        <f>D158+D159+D160+D161+D162+D163+D165</f>
        <v>61</v>
      </c>
      <c r="E157" s="28">
        <f t="shared" ref="E157:J157" si="17">E158+E159+E160+E161+E162+E163+E165</f>
        <v>0</v>
      </c>
      <c r="F157" s="29">
        <f t="shared" si="17"/>
        <v>61</v>
      </c>
      <c r="G157" s="29">
        <f t="shared" si="17"/>
        <v>0</v>
      </c>
      <c r="H157" s="29">
        <f t="shared" si="17"/>
        <v>0</v>
      </c>
      <c r="I157" s="28">
        <f t="shared" si="17"/>
        <v>0</v>
      </c>
      <c r="J157" s="28">
        <f t="shared" si="17"/>
        <v>0</v>
      </c>
      <c r="K157" s="36" t="s">
        <v>83</v>
      </c>
    </row>
    <row r="158" spans="1:11" ht="15.75" x14ac:dyDescent="0.25">
      <c r="A158" s="31"/>
      <c r="B158" s="30" t="s">
        <v>34</v>
      </c>
      <c r="C158" s="31"/>
      <c r="D158" s="28">
        <v>0</v>
      </c>
      <c r="E158" s="28">
        <v>0</v>
      </c>
      <c r="F158" s="29">
        <v>0</v>
      </c>
      <c r="G158" s="29">
        <v>0</v>
      </c>
      <c r="H158" s="29">
        <v>0</v>
      </c>
      <c r="I158" s="28">
        <v>0</v>
      </c>
      <c r="J158" s="28">
        <v>0</v>
      </c>
      <c r="K158" s="33"/>
    </row>
    <row r="159" spans="1:11" ht="15.75" x14ac:dyDescent="0.25">
      <c r="A159" s="31"/>
      <c r="B159" s="30" t="s">
        <v>35</v>
      </c>
      <c r="C159" s="31"/>
      <c r="D159" s="28">
        <v>0</v>
      </c>
      <c r="E159" s="28">
        <v>0</v>
      </c>
      <c r="F159" s="29">
        <v>0</v>
      </c>
      <c r="G159" s="29">
        <v>0</v>
      </c>
      <c r="H159" s="29">
        <v>0</v>
      </c>
      <c r="I159" s="28">
        <v>0</v>
      </c>
      <c r="J159" s="28">
        <v>0</v>
      </c>
      <c r="K159" s="33"/>
    </row>
    <row r="160" spans="1:11" ht="15.75" x14ac:dyDescent="0.25">
      <c r="A160" s="31"/>
      <c r="B160" s="30" t="s">
        <v>36</v>
      </c>
      <c r="C160" s="31"/>
      <c r="D160" s="28">
        <f>E160+F160+G160+H160+I160+J160</f>
        <v>61</v>
      </c>
      <c r="E160" s="28">
        <v>0</v>
      </c>
      <c r="F160" s="29">
        <v>61</v>
      </c>
      <c r="G160" s="29">
        <v>0</v>
      </c>
      <c r="H160" s="29">
        <v>0</v>
      </c>
      <c r="I160" s="28">
        <v>0</v>
      </c>
      <c r="J160" s="28">
        <v>0</v>
      </c>
      <c r="K160" s="33"/>
    </row>
    <row r="161" spans="1:11" ht="45.75" x14ac:dyDescent="0.25">
      <c r="A161" s="31"/>
      <c r="B161" s="30" t="s">
        <v>37</v>
      </c>
      <c r="C161" s="31"/>
      <c r="D161" s="28">
        <v>0</v>
      </c>
      <c r="E161" s="28">
        <v>0</v>
      </c>
      <c r="F161" s="29">
        <v>0</v>
      </c>
      <c r="G161" s="29">
        <v>0</v>
      </c>
      <c r="H161" s="29">
        <v>0</v>
      </c>
      <c r="I161" s="28">
        <v>0</v>
      </c>
      <c r="J161" s="28">
        <v>0</v>
      </c>
      <c r="K161" s="33"/>
    </row>
    <row r="162" spans="1:11" ht="15.75" x14ac:dyDescent="0.25">
      <c r="A162" s="31"/>
      <c r="B162" s="30" t="s">
        <v>38</v>
      </c>
      <c r="C162" s="31"/>
      <c r="D162" s="28">
        <v>0</v>
      </c>
      <c r="E162" s="28">
        <v>0</v>
      </c>
      <c r="F162" s="29">
        <v>0</v>
      </c>
      <c r="G162" s="29">
        <v>0</v>
      </c>
      <c r="H162" s="29">
        <v>0</v>
      </c>
      <c r="I162" s="28">
        <v>0</v>
      </c>
      <c r="J162" s="28">
        <v>0</v>
      </c>
      <c r="K162" s="33"/>
    </row>
    <row r="163" spans="1:11" x14ac:dyDescent="0.25">
      <c r="A163" s="50"/>
      <c r="B163" s="37" t="s">
        <v>44</v>
      </c>
      <c r="C163" s="52"/>
      <c r="D163" s="53">
        <v>0</v>
      </c>
      <c r="E163" s="53">
        <v>0</v>
      </c>
      <c r="F163" s="55">
        <v>0</v>
      </c>
      <c r="G163" s="55">
        <v>0</v>
      </c>
      <c r="H163" s="55">
        <v>0</v>
      </c>
      <c r="I163" s="53">
        <v>0</v>
      </c>
      <c r="J163" s="53">
        <v>0</v>
      </c>
      <c r="K163" s="49"/>
    </row>
    <row r="164" spans="1:11" ht="45" x14ac:dyDescent="0.25">
      <c r="A164" s="51"/>
      <c r="B164" s="38" t="s">
        <v>45</v>
      </c>
      <c r="C164" s="52"/>
      <c r="D164" s="54"/>
      <c r="E164" s="54"/>
      <c r="F164" s="56"/>
      <c r="G164" s="56"/>
      <c r="H164" s="56"/>
      <c r="I164" s="54"/>
      <c r="J164" s="54"/>
      <c r="K164" s="49"/>
    </row>
    <row r="165" spans="1:11" ht="30.75" x14ac:dyDescent="0.25">
      <c r="A165" s="31"/>
      <c r="B165" s="30" t="s">
        <v>41</v>
      </c>
      <c r="C165" s="31"/>
      <c r="D165" s="28">
        <v>0</v>
      </c>
      <c r="E165" s="28">
        <v>0</v>
      </c>
      <c r="F165" s="29">
        <v>0</v>
      </c>
      <c r="G165" s="29">
        <v>0</v>
      </c>
      <c r="H165" s="29">
        <v>0</v>
      </c>
      <c r="I165" s="28">
        <v>0</v>
      </c>
      <c r="J165" s="28">
        <v>0</v>
      </c>
      <c r="K165" s="33"/>
    </row>
    <row r="166" spans="1:11" ht="53.25" customHeight="1" x14ac:dyDescent="0.25">
      <c r="A166" s="36" t="s">
        <v>90</v>
      </c>
      <c r="B166" s="30" t="s">
        <v>93</v>
      </c>
      <c r="C166" s="36" t="s">
        <v>67</v>
      </c>
      <c r="D166" s="28">
        <f>D167+D168+D169+D170+D171+D172+D174</f>
        <v>23800</v>
      </c>
      <c r="E166" s="28">
        <f t="shared" ref="E166:J166" si="18">E167+E168+E169+E170+E171+E172+E174</f>
        <v>0</v>
      </c>
      <c r="F166" s="29">
        <v>23800</v>
      </c>
      <c r="G166" s="29">
        <f t="shared" si="18"/>
        <v>0</v>
      </c>
      <c r="H166" s="29">
        <f t="shared" si="18"/>
        <v>0</v>
      </c>
      <c r="I166" s="28">
        <f t="shared" si="18"/>
        <v>0</v>
      </c>
      <c r="J166" s="28">
        <f t="shared" si="18"/>
        <v>0</v>
      </c>
      <c r="K166" s="36" t="s">
        <v>91</v>
      </c>
    </row>
    <row r="167" spans="1:11" ht="15.75" x14ac:dyDescent="0.25">
      <c r="A167" s="31"/>
      <c r="B167" s="30" t="s">
        <v>34</v>
      </c>
      <c r="C167" s="31"/>
      <c r="D167" s="28">
        <v>0</v>
      </c>
      <c r="E167" s="28">
        <v>0</v>
      </c>
      <c r="F167" s="29">
        <v>0</v>
      </c>
      <c r="G167" s="29">
        <v>0</v>
      </c>
      <c r="H167" s="29">
        <v>0</v>
      </c>
      <c r="I167" s="28">
        <v>0</v>
      </c>
      <c r="J167" s="28">
        <v>0</v>
      </c>
      <c r="K167" s="33"/>
    </row>
    <row r="168" spans="1:11" ht="15.75" x14ac:dyDescent="0.25">
      <c r="A168" s="31"/>
      <c r="B168" s="30" t="s">
        <v>35</v>
      </c>
      <c r="C168" s="31"/>
      <c r="D168" s="28">
        <v>0</v>
      </c>
      <c r="E168" s="28">
        <v>0</v>
      </c>
      <c r="F168" s="29">
        <v>0</v>
      </c>
      <c r="G168" s="29">
        <v>0</v>
      </c>
      <c r="H168" s="29">
        <v>0</v>
      </c>
      <c r="I168" s="28">
        <v>0</v>
      </c>
      <c r="J168" s="28">
        <v>0</v>
      </c>
      <c r="K168" s="33"/>
    </row>
    <row r="169" spans="1:11" ht="15.75" x14ac:dyDescent="0.25">
      <c r="A169" s="31"/>
      <c r="B169" s="30" t="s">
        <v>36</v>
      </c>
      <c r="C169" s="31"/>
      <c r="D169" s="28">
        <f>E169+F169+G169+H169+I169+J169</f>
        <v>23800</v>
      </c>
      <c r="E169" s="28">
        <v>0</v>
      </c>
      <c r="F169" s="29">
        <v>23800</v>
      </c>
      <c r="G169" s="29">
        <v>0</v>
      </c>
      <c r="H169" s="29">
        <v>0</v>
      </c>
      <c r="I169" s="28">
        <v>0</v>
      </c>
      <c r="J169" s="28">
        <v>0</v>
      </c>
      <c r="K169" s="33"/>
    </row>
    <row r="170" spans="1:11" ht="45.75" x14ac:dyDescent="0.25">
      <c r="A170" s="31"/>
      <c r="B170" s="30" t="s">
        <v>37</v>
      </c>
      <c r="C170" s="31"/>
      <c r="D170" s="28">
        <v>0</v>
      </c>
      <c r="E170" s="28">
        <v>0</v>
      </c>
      <c r="F170" s="29">
        <v>0</v>
      </c>
      <c r="G170" s="29">
        <v>0</v>
      </c>
      <c r="H170" s="29">
        <v>0</v>
      </c>
      <c r="I170" s="28">
        <v>0</v>
      </c>
      <c r="J170" s="28">
        <v>0</v>
      </c>
      <c r="K170" s="33"/>
    </row>
    <row r="171" spans="1:11" ht="15.75" x14ac:dyDescent="0.25">
      <c r="A171" s="31"/>
      <c r="B171" s="30" t="s">
        <v>38</v>
      </c>
      <c r="C171" s="31"/>
      <c r="D171" s="28">
        <v>0</v>
      </c>
      <c r="E171" s="28">
        <v>0</v>
      </c>
      <c r="F171" s="29">
        <v>0</v>
      </c>
      <c r="G171" s="29">
        <v>0</v>
      </c>
      <c r="H171" s="29">
        <v>0</v>
      </c>
      <c r="I171" s="28">
        <v>0</v>
      </c>
      <c r="J171" s="28">
        <v>0</v>
      </c>
      <c r="K171" s="33"/>
    </row>
    <row r="172" spans="1:11" x14ac:dyDescent="0.25">
      <c r="A172" s="50"/>
      <c r="B172" s="37" t="s">
        <v>44</v>
      </c>
      <c r="C172" s="52"/>
      <c r="D172" s="53">
        <v>0</v>
      </c>
      <c r="E172" s="53">
        <v>0</v>
      </c>
      <c r="F172" s="55">
        <v>0</v>
      </c>
      <c r="G172" s="55">
        <v>0</v>
      </c>
      <c r="H172" s="55">
        <v>0</v>
      </c>
      <c r="I172" s="53">
        <v>0</v>
      </c>
      <c r="J172" s="53">
        <v>0</v>
      </c>
      <c r="K172" s="49"/>
    </row>
    <row r="173" spans="1:11" ht="45" x14ac:dyDescent="0.25">
      <c r="A173" s="51"/>
      <c r="B173" s="38" t="s">
        <v>45</v>
      </c>
      <c r="C173" s="52"/>
      <c r="D173" s="54"/>
      <c r="E173" s="54"/>
      <c r="F173" s="56"/>
      <c r="G173" s="56"/>
      <c r="H173" s="56"/>
      <c r="I173" s="54"/>
      <c r="J173" s="54"/>
      <c r="K173" s="49"/>
    </row>
    <row r="174" spans="1:11" ht="30.75" x14ac:dyDescent="0.25">
      <c r="A174" s="31"/>
      <c r="B174" s="30" t="s">
        <v>41</v>
      </c>
      <c r="C174" s="31"/>
      <c r="D174" s="28">
        <v>0</v>
      </c>
      <c r="E174" s="28">
        <v>0</v>
      </c>
      <c r="F174" s="29">
        <v>0</v>
      </c>
      <c r="G174" s="29">
        <v>0</v>
      </c>
      <c r="H174" s="29">
        <v>0</v>
      </c>
      <c r="I174" s="28">
        <v>0</v>
      </c>
      <c r="J174" s="28">
        <v>0</v>
      </c>
      <c r="K174" s="33"/>
    </row>
    <row r="175" spans="1:11" ht="15.75" x14ac:dyDescent="0.25">
      <c r="A175" s="41"/>
      <c r="B175" s="41"/>
      <c r="C175" s="41"/>
      <c r="D175" s="41"/>
      <c r="E175" s="41"/>
      <c r="F175" s="42"/>
      <c r="G175" s="42"/>
      <c r="H175" s="42"/>
      <c r="I175" s="41"/>
      <c r="J175" s="41"/>
      <c r="K175" s="41"/>
    </row>
    <row r="176" spans="1:11" ht="15.75" x14ac:dyDescent="0.25">
      <c r="A176" s="41"/>
      <c r="B176" s="41"/>
      <c r="C176" s="41"/>
      <c r="D176" s="41"/>
      <c r="E176" s="41"/>
      <c r="F176" s="42"/>
      <c r="G176" s="42"/>
      <c r="H176" s="42"/>
      <c r="I176" s="41"/>
      <c r="J176" s="41"/>
      <c r="K176" s="41"/>
    </row>
    <row r="177" spans="1:11" ht="15.75" x14ac:dyDescent="0.25">
      <c r="A177" s="41"/>
      <c r="B177" s="41"/>
      <c r="C177" s="41"/>
      <c r="D177" s="41"/>
      <c r="E177" s="41"/>
      <c r="F177" s="42"/>
      <c r="G177" s="42"/>
      <c r="H177" s="42"/>
      <c r="I177" s="41"/>
      <c r="J177" s="41"/>
      <c r="K177" s="41"/>
    </row>
    <row r="178" spans="1:11" ht="18.75" x14ac:dyDescent="0.3">
      <c r="A178" s="5"/>
    </row>
  </sheetData>
  <mergeCells count="199">
    <mergeCell ref="I1:K1"/>
    <mergeCell ref="I2:K2"/>
    <mergeCell ref="I3:K3"/>
    <mergeCell ref="I4:K4"/>
    <mergeCell ref="H17:H18"/>
    <mergeCell ref="I17:I18"/>
    <mergeCell ref="J17:J18"/>
    <mergeCell ref="K17:K18"/>
    <mergeCell ref="B8:B10"/>
    <mergeCell ref="C8:C10"/>
    <mergeCell ref="D8:J8"/>
    <mergeCell ref="K8:K10"/>
    <mergeCell ref="D9:D10"/>
    <mergeCell ref="C17:C18"/>
    <mergeCell ref="D17:D18"/>
    <mergeCell ref="E17:E18"/>
    <mergeCell ref="F17:F18"/>
    <mergeCell ref="G17:G18"/>
    <mergeCell ref="A5:K5"/>
    <mergeCell ref="A6:K6"/>
    <mergeCell ref="A8:A10"/>
    <mergeCell ref="K26:K27"/>
    <mergeCell ref="A33:A34"/>
    <mergeCell ref="B33:B34"/>
    <mergeCell ref="C33:C34"/>
    <mergeCell ref="K33:K34"/>
    <mergeCell ref="A26:A27"/>
    <mergeCell ref="C26:C27"/>
    <mergeCell ref="D26:D27"/>
    <mergeCell ref="E26:E27"/>
    <mergeCell ref="F26:F27"/>
    <mergeCell ref="G26:G27"/>
    <mergeCell ref="H26:H27"/>
    <mergeCell ref="I26:I27"/>
    <mergeCell ref="J26:J27"/>
    <mergeCell ref="H36:H37"/>
    <mergeCell ref="I36:I37"/>
    <mergeCell ref="J36:J37"/>
    <mergeCell ref="K36:K37"/>
    <mergeCell ref="A36:A37"/>
    <mergeCell ref="C36:C37"/>
    <mergeCell ref="D36:D37"/>
    <mergeCell ref="E36:E37"/>
    <mergeCell ref="F36:F37"/>
    <mergeCell ref="G36:G37"/>
    <mergeCell ref="K43:K44"/>
    <mergeCell ref="A46:A47"/>
    <mergeCell ref="C46:C47"/>
    <mergeCell ref="D46:D47"/>
    <mergeCell ref="E46:E47"/>
    <mergeCell ref="F46:F47"/>
    <mergeCell ref="G46:G47"/>
    <mergeCell ref="H46:H47"/>
    <mergeCell ref="I46:I47"/>
    <mergeCell ref="J46:J47"/>
    <mergeCell ref="A43:A44"/>
    <mergeCell ref="B43:B44"/>
    <mergeCell ref="C43:C44"/>
    <mergeCell ref="K46:K47"/>
    <mergeCell ref="K55:K56"/>
    <mergeCell ref="A64:A65"/>
    <mergeCell ref="C64:C65"/>
    <mergeCell ref="D64:D65"/>
    <mergeCell ref="E64:E65"/>
    <mergeCell ref="F64:F65"/>
    <mergeCell ref="G64:G65"/>
    <mergeCell ref="H64:H65"/>
    <mergeCell ref="I64:I65"/>
    <mergeCell ref="J64:J65"/>
    <mergeCell ref="A55:A56"/>
    <mergeCell ref="C55:C56"/>
    <mergeCell ref="D55:D56"/>
    <mergeCell ref="E55:E56"/>
    <mergeCell ref="F55:F56"/>
    <mergeCell ref="G55:G56"/>
    <mergeCell ref="H55:H56"/>
    <mergeCell ref="I55:I56"/>
    <mergeCell ref="J55:J56"/>
    <mergeCell ref="K73:K74"/>
    <mergeCell ref="K64:K65"/>
    <mergeCell ref="A73:A74"/>
    <mergeCell ref="C73:C74"/>
    <mergeCell ref="D73:D74"/>
    <mergeCell ref="E73:E74"/>
    <mergeCell ref="F73:F74"/>
    <mergeCell ref="G73:G74"/>
    <mergeCell ref="H73:H74"/>
    <mergeCell ref="I73:I74"/>
    <mergeCell ref="J73:J74"/>
    <mergeCell ref="H91:H92"/>
    <mergeCell ref="I91:I92"/>
    <mergeCell ref="J91:J92"/>
    <mergeCell ref="K91:K92"/>
    <mergeCell ref="H82:H83"/>
    <mergeCell ref="I82:I83"/>
    <mergeCell ref="J82:J83"/>
    <mergeCell ref="K82:K83"/>
    <mergeCell ref="A91:A92"/>
    <mergeCell ref="C91:C92"/>
    <mergeCell ref="D91:D92"/>
    <mergeCell ref="E91:E92"/>
    <mergeCell ref="F91:F92"/>
    <mergeCell ref="G91:G92"/>
    <mergeCell ref="A82:A83"/>
    <mergeCell ref="C82:C83"/>
    <mergeCell ref="D82:D83"/>
    <mergeCell ref="E82:E83"/>
    <mergeCell ref="F82:F83"/>
    <mergeCell ref="G82:G83"/>
    <mergeCell ref="G100:G101"/>
    <mergeCell ref="H100:H101"/>
    <mergeCell ref="I100:I101"/>
    <mergeCell ref="J100:J101"/>
    <mergeCell ref="K100:K101"/>
    <mergeCell ref="A100:A101"/>
    <mergeCell ref="C100:C101"/>
    <mergeCell ref="D100:D101"/>
    <mergeCell ref="E100:E101"/>
    <mergeCell ref="F100:F101"/>
    <mergeCell ref="H109:H110"/>
    <mergeCell ref="I109:I110"/>
    <mergeCell ref="J109:J110"/>
    <mergeCell ref="K109:K110"/>
    <mergeCell ref="A109:A110"/>
    <mergeCell ref="C109:C110"/>
    <mergeCell ref="D109:D110"/>
    <mergeCell ref="E109:E110"/>
    <mergeCell ref="F109:F110"/>
    <mergeCell ref="G109:G110"/>
    <mergeCell ref="H127:H128"/>
    <mergeCell ref="H145:H146"/>
    <mergeCell ref="H163:H164"/>
    <mergeCell ref="I127:I128"/>
    <mergeCell ref="J127:J128"/>
    <mergeCell ref="K127:K128"/>
    <mergeCell ref="A136:A137"/>
    <mergeCell ref="C136:C137"/>
    <mergeCell ref="D136:D137"/>
    <mergeCell ref="E136:E137"/>
    <mergeCell ref="F136:F137"/>
    <mergeCell ref="G136:G137"/>
    <mergeCell ref="A127:A128"/>
    <mergeCell ref="C127:C128"/>
    <mergeCell ref="D127:D128"/>
    <mergeCell ref="E127:E128"/>
    <mergeCell ref="F127:F128"/>
    <mergeCell ref="G127:G128"/>
    <mergeCell ref="H136:H137"/>
    <mergeCell ref="I136:I137"/>
    <mergeCell ref="J136:J137"/>
    <mergeCell ref="K136:K137"/>
    <mergeCell ref="I163:I164"/>
    <mergeCell ref="J163:J164"/>
    <mergeCell ref="K163:K164"/>
    <mergeCell ref="H154:H155"/>
    <mergeCell ref="I154:I155"/>
    <mergeCell ref="J154:J155"/>
    <mergeCell ref="K154:K155"/>
    <mergeCell ref="A163:A164"/>
    <mergeCell ref="C163:C164"/>
    <mergeCell ref="D163:D164"/>
    <mergeCell ref="E163:E164"/>
    <mergeCell ref="F163:F164"/>
    <mergeCell ref="G163:G164"/>
    <mergeCell ref="I145:I146"/>
    <mergeCell ref="J145:J146"/>
    <mergeCell ref="K145:K146"/>
    <mergeCell ref="A154:A155"/>
    <mergeCell ref="C154:C155"/>
    <mergeCell ref="D154:D155"/>
    <mergeCell ref="E154:E155"/>
    <mergeCell ref="F154:F155"/>
    <mergeCell ref="G154:G155"/>
    <mergeCell ref="A145:A146"/>
    <mergeCell ref="C145:C146"/>
    <mergeCell ref="D145:D146"/>
    <mergeCell ref="E145:E146"/>
    <mergeCell ref="F145:F146"/>
    <mergeCell ref="G145:G146"/>
    <mergeCell ref="K118:K119"/>
    <mergeCell ref="A118:A119"/>
    <mergeCell ref="C118:C119"/>
    <mergeCell ref="D118:D119"/>
    <mergeCell ref="E118:E119"/>
    <mergeCell ref="F118:F119"/>
    <mergeCell ref="G118:G119"/>
    <mergeCell ref="H118:H119"/>
    <mergeCell ref="I118:I119"/>
    <mergeCell ref="J118:J119"/>
    <mergeCell ref="K172:K173"/>
    <mergeCell ref="A172:A173"/>
    <mergeCell ref="C172:C173"/>
    <mergeCell ref="D172:D173"/>
    <mergeCell ref="E172:E173"/>
    <mergeCell ref="F172:F173"/>
    <mergeCell ref="G172:G173"/>
    <mergeCell ref="H172:H173"/>
    <mergeCell ref="I172:I173"/>
    <mergeCell ref="J172:J173"/>
  </mergeCells>
  <pageMargins left="0.31496062992125984" right="0" top="0.15748031496062992" bottom="0" header="0" footer="0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J9" sqref="J9"/>
    </sheetView>
  </sheetViews>
  <sheetFormatPr defaultRowHeight="15" x14ac:dyDescent="0.25"/>
  <cols>
    <col min="1" max="1" width="4.28515625" customWidth="1"/>
    <col min="2" max="2" width="30.28515625" customWidth="1"/>
    <col min="3" max="3" width="14.5703125" customWidth="1"/>
    <col min="4" max="9" width="10.7109375" customWidth="1"/>
    <col min="10" max="10" width="22.28515625" customWidth="1"/>
  </cols>
  <sheetData>
    <row r="1" spans="1:9" ht="18.75" x14ac:dyDescent="0.3">
      <c r="A1" s="16"/>
    </row>
    <row r="2" spans="1:9" ht="18.75" x14ac:dyDescent="0.3">
      <c r="A2" s="74" t="s">
        <v>26</v>
      </c>
      <c r="B2" s="74"/>
      <c r="C2" s="74"/>
      <c r="D2" s="74"/>
      <c r="E2" s="74"/>
      <c r="F2" s="74"/>
      <c r="G2" s="74"/>
      <c r="H2" s="74"/>
      <c r="I2" s="74"/>
    </row>
    <row r="3" spans="1:9" ht="18.75" x14ac:dyDescent="0.3">
      <c r="A3" s="74" t="s">
        <v>18</v>
      </c>
      <c r="B3" s="74"/>
      <c r="C3" s="74"/>
      <c r="D3" s="74"/>
      <c r="E3" s="74"/>
      <c r="F3" s="74"/>
      <c r="G3" s="74"/>
      <c r="H3" s="74"/>
      <c r="I3" s="74"/>
    </row>
    <row r="4" spans="1:9" ht="18.75" x14ac:dyDescent="0.3">
      <c r="A4" s="16"/>
    </row>
    <row r="5" spans="1:9" ht="35.25" customHeight="1" x14ac:dyDescent="0.25">
      <c r="A5" s="75" t="s">
        <v>78</v>
      </c>
      <c r="B5" s="75" t="s">
        <v>27</v>
      </c>
      <c r="C5" s="77" t="s">
        <v>29</v>
      </c>
      <c r="D5" s="78"/>
      <c r="E5" s="78"/>
      <c r="F5" s="78"/>
      <c r="G5" s="78"/>
      <c r="H5" s="78"/>
      <c r="I5" s="78"/>
    </row>
    <row r="6" spans="1:9" ht="15.75" x14ac:dyDescent="0.25">
      <c r="A6" s="76"/>
      <c r="B6" s="76"/>
      <c r="C6" s="79" t="s">
        <v>17</v>
      </c>
      <c r="D6" s="13">
        <v>2018</v>
      </c>
      <c r="E6" s="13">
        <v>2019</v>
      </c>
      <c r="F6" s="13">
        <v>2020</v>
      </c>
      <c r="G6" s="13">
        <v>2021</v>
      </c>
      <c r="H6" s="13">
        <v>2022</v>
      </c>
      <c r="I6" s="13">
        <v>2023</v>
      </c>
    </row>
    <row r="7" spans="1:9" ht="15" customHeight="1" x14ac:dyDescent="0.25">
      <c r="A7" s="76"/>
      <c r="B7" s="76"/>
      <c r="C7" s="79"/>
      <c r="D7" s="14" t="s">
        <v>31</v>
      </c>
      <c r="E7" s="14" t="s">
        <v>32</v>
      </c>
      <c r="F7" s="14" t="s">
        <v>32</v>
      </c>
      <c r="G7" s="14" t="s">
        <v>32</v>
      </c>
      <c r="H7" s="14" t="s">
        <v>32</v>
      </c>
      <c r="I7" s="14" t="s">
        <v>32</v>
      </c>
    </row>
    <row r="8" spans="1:9" ht="35.25" customHeight="1" x14ac:dyDescent="0.25">
      <c r="A8" s="7"/>
      <c r="B8" s="8" t="s">
        <v>33</v>
      </c>
      <c r="C8" s="9">
        <f>SUM(D8:I8)</f>
        <v>92669.07</v>
      </c>
      <c r="D8" s="9">
        <f t="shared" ref="D8:I8" si="0">SUM(D9:D18)</f>
        <v>3319.47</v>
      </c>
      <c r="E8" s="9">
        <f t="shared" si="0"/>
        <v>18547.099999999999</v>
      </c>
      <c r="F8" s="9">
        <f t="shared" si="0"/>
        <v>17697.099999999999</v>
      </c>
      <c r="G8" s="9">
        <f t="shared" si="0"/>
        <v>17701.8</v>
      </c>
      <c r="H8" s="9">
        <f t="shared" si="0"/>
        <v>17701.8</v>
      </c>
      <c r="I8" s="9">
        <f t="shared" si="0"/>
        <v>17701.8</v>
      </c>
    </row>
    <row r="9" spans="1:9" ht="94.5" x14ac:dyDescent="0.25">
      <c r="A9" s="12" t="s">
        <v>19</v>
      </c>
      <c r="B9" s="7" t="s">
        <v>42</v>
      </c>
      <c r="C9" s="10">
        <v>13382.57</v>
      </c>
      <c r="D9" s="10">
        <v>2435.4699999999998</v>
      </c>
      <c r="E9" s="10">
        <v>2186.6</v>
      </c>
      <c r="F9" s="10">
        <v>2186.6</v>
      </c>
      <c r="G9" s="10">
        <v>2191.3000000000002</v>
      </c>
      <c r="H9" s="10">
        <v>2191.3000000000002</v>
      </c>
      <c r="I9" s="10">
        <v>2191.3000000000002</v>
      </c>
    </row>
    <row r="10" spans="1:9" ht="47.25" x14ac:dyDescent="0.25">
      <c r="A10" s="12" t="s">
        <v>22</v>
      </c>
      <c r="B10" s="15" t="s">
        <v>46</v>
      </c>
      <c r="C10" s="10">
        <v>2394</v>
      </c>
      <c r="D10" s="10">
        <v>394</v>
      </c>
      <c r="E10" s="10">
        <v>400</v>
      </c>
      <c r="F10" s="10">
        <v>400</v>
      </c>
      <c r="G10" s="10">
        <v>400</v>
      </c>
      <c r="H10" s="10">
        <v>400</v>
      </c>
      <c r="I10" s="10">
        <v>400</v>
      </c>
    </row>
    <row r="11" spans="1:9" ht="47.25" x14ac:dyDescent="0.25">
      <c r="A11" s="17" t="s">
        <v>25</v>
      </c>
      <c r="B11" s="15" t="s">
        <v>59</v>
      </c>
      <c r="C11" s="10">
        <v>590</v>
      </c>
      <c r="D11" s="10">
        <v>90</v>
      </c>
      <c r="E11" s="10">
        <v>100</v>
      </c>
      <c r="F11" s="10">
        <v>100</v>
      </c>
      <c r="G11" s="10">
        <v>100</v>
      </c>
      <c r="H11" s="10">
        <v>100</v>
      </c>
      <c r="I11" s="10">
        <v>100</v>
      </c>
    </row>
    <row r="12" spans="1:9" ht="63" x14ac:dyDescent="0.25">
      <c r="A12" s="17" t="s">
        <v>49</v>
      </c>
      <c r="B12" s="15" t="s">
        <v>61</v>
      </c>
      <c r="C12" s="10">
        <v>2400</v>
      </c>
      <c r="D12" s="10">
        <v>400</v>
      </c>
      <c r="E12" s="10">
        <v>400</v>
      </c>
      <c r="F12" s="10">
        <v>400</v>
      </c>
      <c r="G12" s="10">
        <v>400</v>
      </c>
      <c r="H12" s="10">
        <v>400</v>
      </c>
      <c r="I12" s="10">
        <v>400</v>
      </c>
    </row>
    <row r="13" spans="1:9" ht="110.25" x14ac:dyDescent="0.25">
      <c r="A13" s="17" t="s">
        <v>51</v>
      </c>
      <c r="B13" s="15" t="s">
        <v>63</v>
      </c>
      <c r="C13" s="10">
        <v>54387.5</v>
      </c>
      <c r="D13" s="10">
        <v>0</v>
      </c>
      <c r="E13" s="10">
        <v>10877.5</v>
      </c>
      <c r="F13" s="10">
        <v>10877.5</v>
      </c>
      <c r="G13" s="10">
        <v>10877.5</v>
      </c>
      <c r="H13" s="10">
        <v>10877.5</v>
      </c>
      <c r="I13" s="10">
        <v>10877.5</v>
      </c>
    </row>
    <row r="14" spans="1:9" ht="47.25" x14ac:dyDescent="0.25">
      <c r="A14" s="17" t="s">
        <v>53</v>
      </c>
      <c r="B14" s="15" t="s">
        <v>66</v>
      </c>
      <c r="C14" s="10">
        <v>16560</v>
      </c>
      <c r="D14" s="10">
        <v>0</v>
      </c>
      <c r="E14" s="10">
        <v>3312</v>
      </c>
      <c r="F14" s="10">
        <v>3312</v>
      </c>
      <c r="G14" s="10">
        <v>3312</v>
      </c>
      <c r="H14" s="10">
        <v>3312</v>
      </c>
      <c r="I14" s="10">
        <v>3312</v>
      </c>
    </row>
    <row r="15" spans="1:9" ht="94.5" x14ac:dyDescent="0.25">
      <c r="A15" s="17" t="s">
        <v>55</v>
      </c>
      <c r="B15" s="15" t="s">
        <v>69</v>
      </c>
      <c r="C15" s="10">
        <v>1000</v>
      </c>
      <c r="D15" s="10">
        <v>0</v>
      </c>
      <c r="E15" s="10">
        <v>200</v>
      </c>
      <c r="F15" s="10">
        <v>200</v>
      </c>
      <c r="G15" s="10">
        <v>200</v>
      </c>
      <c r="H15" s="10">
        <v>200</v>
      </c>
      <c r="I15" s="10">
        <v>200</v>
      </c>
    </row>
    <row r="16" spans="1:9" ht="31.5" x14ac:dyDescent="0.25">
      <c r="A16" s="17" t="s">
        <v>58</v>
      </c>
      <c r="B16" s="15" t="s">
        <v>71</v>
      </c>
      <c r="C16" s="10">
        <v>800</v>
      </c>
      <c r="D16" s="10">
        <v>0</v>
      </c>
      <c r="E16" s="10">
        <v>160</v>
      </c>
      <c r="F16" s="10">
        <v>160</v>
      </c>
      <c r="G16" s="10">
        <v>160</v>
      </c>
      <c r="H16" s="10">
        <v>160</v>
      </c>
      <c r="I16" s="10">
        <v>160</v>
      </c>
    </row>
    <row r="17" spans="1:9" ht="78.75" x14ac:dyDescent="0.25">
      <c r="A17" s="17" t="s">
        <v>60</v>
      </c>
      <c r="B17" s="15" t="s">
        <v>73</v>
      </c>
      <c r="C17" s="10">
        <v>850</v>
      </c>
      <c r="D17" s="10">
        <v>0</v>
      </c>
      <c r="E17" s="10">
        <v>850</v>
      </c>
      <c r="F17" s="10">
        <v>0</v>
      </c>
      <c r="G17" s="10">
        <v>0</v>
      </c>
      <c r="H17" s="10">
        <v>0</v>
      </c>
      <c r="I17" s="10">
        <v>0</v>
      </c>
    </row>
    <row r="18" spans="1:9" ht="63" x14ac:dyDescent="0.25">
      <c r="A18" s="17" t="s">
        <v>62</v>
      </c>
      <c r="B18" s="15" t="s">
        <v>74</v>
      </c>
      <c r="C18" s="10">
        <v>305</v>
      </c>
      <c r="D18" s="10">
        <v>0</v>
      </c>
      <c r="E18" s="10">
        <v>61</v>
      </c>
      <c r="F18" s="10">
        <v>61</v>
      </c>
      <c r="G18" s="10">
        <v>61</v>
      </c>
      <c r="H18" s="10">
        <v>61</v>
      </c>
      <c r="I18" s="10">
        <v>61</v>
      </c>
    </row>
    <row r="19" spans="1:9" ht="18.75" x14ac:dyDescent="0.3">
      <c r="A19" s="6"/>
    </row>
    <row r="20" spans="1:9" ht="18.75" x14ac:dyDescent="0.3">
      <c r="A20" s="6"/>
    </row>
    <row r="21" spans="1:9" ht="18.75" x14ac:dyDescent="0.3">
      <c r="A21" s="6" t="s">
        <v>75</v>
      </c>
    </row>
    <row r="22" spans="1:9" ht="18.75" x14ac:dyDescent="0.3">
      <c r="A22" s="16"/>
    </row>
  </sheetData>
  <mergeCells count="6">
    <mergeCell ref="A2:I2"/>
    <mergeCell ref="A3:I3"/>
    <mergeCell ref="A5:A7"/>
    <mergeCell ref="B5:B7"/>
    <mergeCell ref="C5:I5"/>
    <mergeCell ref="C6:C7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морфТКО</vt:lpstr>
      <vt:lpstr>Раздел3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2019-08-14T09:17:08Z</dcterms:modified>
</cp:coreProperties>
</file>