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2645" activeTab="1"/>
  </bookViews>
  <sheets>
    <sheet name="ФЛ" sheetId="1" r:id="rId1"/>
    <sheet name="ЮЛ" sheetId="3" r:id="rId2"/>
  </sheets>
  <definedNames>
    <definedName name="_xlnm.Print_Area" localSheetId="0">ФЛ!$A$1:$V$351</definedName>
    <definedName name="_xlnm.Print_Area" localSheetId="1">ЮЛ!$A$1:$AM$116</definedName>
  </definedNames>
  <calcPr calcId="125725"/>
</workbook>
</file>

<file path=xl/calcChain.xml><?xml version="1.0" encoding="utf-8"?>
<calcChain xmlns="http://schemas.openxmlformats.org/spreadsheetml/2006/main">
  <c r="AK115" i="3"/>
  <c r="AJ115"/>
  <c r="AI115"/>
  <c r="D182" i="1"/>
  <c r="O52" i="3"/>
  <c r="O42"/>
  <c r="O43"/>
  <c r="O44"/>
  <c r="O45"/>
  <c r="O46"/>
  <c r="O47"/>
  <c r="O48"/>
  <c r="O49"/>
  <c r="O50"/>
  <c r="O51"/>
  <c r="O39"/>
  <c r="O40"/>
  <c r="O41"/>
  <c r="O38"/>
  <c r="O24"/>
  <c r="O25"/>
  <c r="O26"/>
  <c r="O27"/>
  <c r="O28"/>
  <c r="O29"/>
  <c r="O30"/>
  <c r="O31"/>
  <c r="O32"/>
  <c r="O33"/>
  <c r="O34"/>
  <c r="O35"/>
  <c r="O36"/>
  <c r="O17"/>
  <c r="O18"/>
  <c r="O19"/>
  <c r="O20"/>
  <c r="O21"/>
  <c r="O22"/>
  <c r="O23"/>
  <c r="O16"/>
  <c r="O73"/>
  <c r="D192" i="1" l="1"/>
  <c r="D334"/>
  <c r="D335"/>
  <c r="D336"/>
  <c r="D337"/>
  <c r="D338"/>
  <c r="D328"/>
  <c r="D329"/>
  <c r="D330"/>
  <c r="D331"/>
  <c r="D332"/>
  <c r="D333"/>
  <c r="D327"/>
  <c r="D326"/>
  <c r="D325"/>
  <c r="D324"/>
  <c r="D323"/>
  <c r="D322"/>
  <c r="D313"/>
  <c r="D240"/>
  <c r="D241"/>
  <c r="D242"/>
  <c r="D243"/>
  <c r="D244"/>
  <c r="D245"/>
  <c r="D246"/>
  <c r="D239"/>
  <c r="D203"/>
  <c r="D204"/>
  <c r="D205"/>
  <c r="D206"/>
  <c r="D207"/>
  <c r="D208"/>
  <c r="D209"/>
  <c r="D210"/>
  <c r="D218"/>
  <c r="D219"/>
  <c r="D212"/>
  <c r="D213"/>
  <c r="D214"/>
  <c r="D215"/>
  <c r="D216"/>
  <c r="D217"/>
  <c r="D211"/>
  <c r="D59"/>
  <c r="D72"/>
  <c r="D44"/>
  <c r="D124"/>
  <c r="D122"/>
  <c r="D119"/>
  <c r="D116"/>
  <c r="D114"/>
  <c r="D112"/>
  <c r="D105"/>
  <c r="D101"/>
  <c r="D49"/>
  <c r="D339"/>
  <c r="D321"/>
  <c r="D320"/>
  <c r="D319"/>
  <c r="D318"/>
  <c r="D317"/>
  <c r="D316"/>
  <c r="D315"/>
  <c r="D314"/>
  <c r="D312"/>
  <c r="D311"/>
  <c r="D310"/>
  <c r="D309"/>
  <c r="D308"/>
  <c r="D307"/>
  <c r="D306"/>
  <c r="D304"/>
  <c r="D303"/>
  <c r="D302"/>
  <c r="D301"/>
  <c r="D300"/>
  <c r="D299"/>
  <c r="D298"/>
  <c r="D297"/>
  <c r="D296"/>
  <c r="D295"/>
  <c r="D294"/>
  <c r="D293"/>
  <c r="D292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35"/>
  <c r="D236"/>
  <c r="D237"/>
  <c r="D238"/>
  <c r="D247"/>
  <c r="D248"/>
  <c r="D249"/>
  <c r="D250"/>
  <c r="D251"/>
  <c r="D252"/>
  <c r="D340"/>
  <c r="D341"/>
  <c r="D342"/>
  <c r="D343"/>
  <c r="D344"/>
  <c r="D345"/>
  <c r="D346"/>
  <c r="D347"/>
  <c r="D348"/>
  <c r="D349"/>
  <c r="D350"/>
  <c r="D351"/>
  <c r="D23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47"/>
  <c r="D48"/>
  <c r="D50"/>
  <c r="D52"/>
  <c r="D53"/>
  <c r="D54"/>
  <c r="D65"/>
  <c r="D66"/>
  <c r="D67"/>
  <c r="D68"/>
  <c r="D69"/>
  <c r="D70"/>
  <c r="D71"/>
  <c r="D74"/>
  <c r="D75"/>
  <c r="D76"/>
  <c r="D77"/>
  <c r="D81"/>
  <c r="D82"/>
  <c r="D83"/>
  <c r="D84"/>
  <c r="D85"/>
  <c r="D86"/>
  <c r="D88"/>
  <c r="D90"/>
  <c r="D92"/>
  <c r="D94"/>
  <c r="D96"/>
  <c r="D98"/>
  <c r="D99"/>
  <c r="D100"/>
  <c r="D107"/>
  <c r="D109"/>
  <c r="D111"/>
  <c r="D118"/>
  <c r="D127"/>
  <c r="D128"/>
  <c r="D148"/>
  <c r="D149"/>
  <c r="D151"/>
  <c r="D152"/>
  <c r="D153"/>
  <c r="D155"/>
  <c r="D156"/>
  <c r="D157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80"/>
  <c r="D181"/>
  <c r="D183"/>
  <c r="D185"/>
  <c r="D186"/>
  <c r="D187"/>
  <c r="D188"/>
  <c r="D189"/>
  <c r="D190"/>
  <c r="D191"/>
  <c r="D194"/>
  <c r="D195"/>
  <c r="D196"/>
  <c r="D197"/>
  <c r="D198"/>
  <c r="D199"/>
  <c r="D200"/>
  <c r="D201"/>
  <c r="D202"/>
  <c r="D220"/>
  <c r="D221"/>
  <c r="D222"/>
  <c r="D223"/>
  <c r="D224"/>
  <c r="D225"/>
  <c r="D226"/>
  <c r="D227"/>
  <c r="D228"/>
  <c r="D229"/>
  <c r="D230"/>
  <c r="D231"/>
  <c r="D232"/>
  <c r="D233"/>
</calcChain>
</file>

<file path=xl/sharedStrings.xml><?xml version="1.0" encoding="utf-8"?>
<sst xmlns="http://schemas.openxmlformats.org/spreadsheetml/2006/main" count="5089" uniqueCount="1900">
  <si>
    <t>Идентификатор</t>
  </si>
  <si>
    <t>Балансодержатель</t>
  </si>
  <si>
    <t>Муниципальное образование</t>
  </si>
  <si>
    <t>Населеный пункт</t>
  </si>
  <si>
    <t>Улица</t>
  </si>
  <si>
    <t>Дом</t>
  </si>
  <si>
    <t>Широта</t>
  </si>
  <si>
    <t>Долгота</t>
  </si>
  <si>
    <t>Вид площадки</t>
  </si>
  <si>
    <t>Тип ограждения</t>
  </si>
  <si>
    <t>Тип подстилающей поверхности</t>
  </si>
  <si>
    <t>Раздел 2. Сведения о местоположении</t>
  </si>
  <si>
    <t>Раздел 3. Сведения об отходообразователях</t>
  </si>
  <si>
    <t>Наименование</t>
  </si>
  <si>
    <t>ИНН</t>
  </si>
  <si>
    <t>Код</t>
  </si>
  <si>
    <t>Организации</t>
  </si>
  <si>
    <t>Жилые дома</t>
  </si>
  <si>
    <t>Раздел 1. Сведения о контейнерной площадке</t>
  </si>
  <si>
    <t>Количество контейнеров для ТКО (шт)</t>
  </si>
  <si>
    <t>Количество контейнеров с раздельным сбором отходов (шт)</t>
  </si>
  <si>
    <t>Улица, дом</t>
  </si>
  <si>
    <t>ПМУП "ПЖКУ пос. Динас"</t>
  </si>
  <si>
    <t>с навесом</t>
  </si>
  <si>
    <t>профлист</t>
  </si>
  <si>
    <t>асфальт</t>
  </si>
  <si>
    <t>плита железобетонная</t>
  </si>
  <si>
    <t>бетон</t>
  </si>
  <si>
    <t xml:space="preserve"> Ильича </t>
  </si>
  <si>
    <t>56.887530</t>
  </si>
  <si>
    <t>59.890139</t>
  </si>
  <si>
    <t xml:space="preserve">Кирова </t>
  </si>
  <si>
    <t>56.884491</t>
  </si>
  <si>
    <t>59.891208</t>
  </si>
  <si>
    <t>Свердлова</t>
  </si>
  <si>
    <t>56.882909</t>
  </si>
  <si>
    <t>59.891756</t>
  </si>
  <si>
    <t>56.882541</t>
  </si>
  <si>
    <t>59.888943</t>
  </si>
  <si>
    <t>56.883904</t>
  </si>
  <si>
    <t>59.888727</t>
  </si>
  <si>
    <t>Пушкина</t>
  </si>
  <si>
    <t>56.885804</t>
  </si>
  <si>
    <t>59.883116</t>
  </si>
  <si>
    <t>56.887685</t>
  </si>
  <si>
    <t>59.887318</t>
  </si>
  <si>
    <t>56.888329</t>
  </si>
  <si>
    <t>59.888260</t>
  </si>
  <si>
    <t>Ильича</t>
  </si>
  <si>
    <t>56.888734</t>
  </si>
  <si>
    <t>59.889722</t>
  </si>
  <si>
    <t>56.892087</t>
  </si>
  <si>
    <t>59.888522</t>
  </si>
  <si>
    <t>56.894047</t>
  </si>
  <si>
    <t>59.886384</t>
  </si>
  <si>
    <t>50 лет СССР</t>
  </si>
  <si>
    <t>56.890463</t>
  </si>
  <si>
    <t>59.885812</t>
  </si>
  <si>
    <t>56.889510</t>
  </si>
  <si>
    <t>59.885308</t>
  </si>
  <si>
    <t>14А</t>
  </si>
  <si>
    <t>56.889034</t>
  </si>
  <si>
    <t>59.882334</t>
  </si>
  <si>
    <t>56.887958</t>
  </si>
  <si>
    <t>59.881062</t>
  </si>
  <si>
    <t>16А</t>
  </si>
  <si>
    <t>56.889127</t>
  </si>
  <si>
    <t>59.881302</t>
  </si>
  <si>
    <t>50 пет СССР</t>
  </si>
  <si>
    <t>56.887680</t>
  </si>
  <si>
    <t>59.880495</t>
  </si>
  <si>
    <t>Крылова</t>
  </si>
  <si>
    <t>56.895199</t>
  </si>
  <si>
    <t>59.884146</t>
  </si>
  <si>
    <t>Сантехизделий</t>
  </si>
  <si>
    <t>56.889181</t>
  </si>
  <si>
    <t>59.882898</t>
  </si>
  <si>
    <t>27А</t>
  </si>
  <si>
    <t>56.897870</t>
  </si>
  <si>
    <t>59.879570</t>
  </si>
  <si>
    <t>56.897377</t>
  </si>
  <si>
    <t>59.881044</t>
  </si>
  <si>
    <t>56.909140</t>
  </si>
  <si>
    <t>59.890338</t>
  </si>
  <si>
    <t>Трактовая</t>
  </si>
  <si>
    <t>56.903375</t>
  </si>
  <si>
    <t>59.906591</t>
  </si>
  <si>
    <t>Пролетарская</t>
  </si>
  <si>
    <t>56.925550</t>
  </si>
  <si>
    <t>59.912928</t>
  </si>
  <si>
    <t>13А</t>
  </si>
  <si>
    <t>56.885747</t>
  </si>
  <si>
    <t>59.889230</t>
  </si>
  <si>
    <t>56.909006</t>
  </si>
  <si>
    <t>59.890754</t>
  </si>
  <si>
    <t>Чусовая</t>
  </si>
  <si>
    <t>нет</t>
  </si>
  <si>
    <t>56.901780</t>
  </si>
  <si>
    <t>59.897561</t>
  </si>
  <si>
    <t>Ильича 14;18</t>
  </si>
  <si>
    <t>Кирова 1; Свердлова 5;6;6А; Ильияа 3;4;9</t>
  </si>
  <si>
    <t>Свердлова 2;3;4;5;8;9</t>
  </si>
  <si>
    <t>Свердлова 10;11;12;13;14;20;21; 22;23</t>
  </si>
  <si>
    <t>Свердлова 5;6;7;!%4!:6!?;17А;18;18А;19;Кирова 3</t>
  </si>
  <si>
    <t>Пушкина 24;28;30;32</t>
  </si>
  <si>
    <t>Пушкина 1;2;3;15;16;17;18;19; 20; Ильича 15</t>
  </si>
  <si>
    <t>Пушкина 4;5;6;7;8;9;10; Ильича 15;17;19;21</t>
  </si>
  <si>
    <t>Ильича 18;21;23;23А;24;24А; 24Б;30;30А;25</t>
  </si>
  <si>
    <t>Ильича 32;32А;34;36;38</t>
  </si>
  <si>
    <t>Ильича 33;35; Крылова 1</t>
  </si>
  <si>
    <t>50 лет СССР 3;5;7;9;11; Ильича 25;27;29</t>
  </si>
  <si>
    <t>50 лет СССР 4;6;8;10;12; Пушкина 10;11;14;25;27</t>
  </si>
  <si>
    <t>50 лет СССР 12А;14;14А; Пушкина 26</t>
  </si>
  <si>
    <t>50лет СССР 18;20;22;24; Пушкина 22</t>
  </si>
  <si>
    <t>50 лет СССР 16;16А;17;18А</t>
  </si>
  <si>
    <t>50 лет СССР 18;20;22;24</t>
  </si>
  <si>
    <t>Крылова 1;2;4;6</t>
  </si>
  <si>
    <t>Сантехизделий 13;15;16;17;18;22;22А;25</t>
  </si>
  <si>
    <t>Сантехизделий 26;27;27А28;29;31;32</t>
  </si>
  <si>
    <t>Сантехизделий 19;20;21;23;24;24А;30;33</t>
  </si>
  <si>
    <t>Подволошная 5;5А</t>
  </si>
  <si>
    <t>Трактовая 35</t>
  </si>
  <si>
    <t>Пролетарская 70;72;74;76;78;80</t>
  </si>
  <si>
    <t>Кирова 8;10;12;13;14; Ильича 7А;9А;11;11А;13;13А;</t>
  </si>
  <si>
    <t>Подволошная 3;10;12</t>
  </si>
  <si>
    <t>Чусовая1</t>
  </si>
  <si>
    <t>Частный сектор Народной Стройки 1;2;3;4;5;6;7;8;11; Переулок Трактовый 1;2;3;4;5;6;7;8;9;10;12;13;14;15; переулок Новоселов 1;1А;2;3А;4;5;5А;7;9;11; Трактовая 10;12;14;16;18;20;22;24;26;13;15;17;19;21;23;25;27;29</t>
  </si>
  <si>
    <t xml:space="preserve"> с навесом</t>
  </si>
  <si>
    <t>открытая</t>
  </si>
  <si>
    <t>кирпич</t>
  </si>
  <si>
    <t>ул. Береговая дом № 5б</t>
  </si>
  <si>
    <t>ул. Береговая  дом № 12а</t>
  </si>
  <si>
    <t>ул. Бульвар Юности дома № 1,3.</t>
  </si>
  <si>
    <t>ул. Ватутина дом № 72 а</t>
  </si>
  <si>
    <t>ООО Уральский Дом</t>
  </si>
  <si>
    <t>Первоуральск</t>
  </si>
  <si>
    <t>п.Вересовка</t>
  </si>
  <si>
    <t>ул.Заводская</t>
  </si>
  <si>
    <t>ул.Станция Подволошная</t>
  </si>
  <si>
    <t>ООО "Окраина"</t>
  </si>
  <si>
    <t>ООО "Западные Окраины"</t>
  </si>
  <si>
    <t>Городской округ Первоуральск</t>
  </si>
  <si>
    <t>п.Новоуткинск</t>
  </si>
  <si>
    <t>30 лет Октября</t>
  </si>
  <si>
    <t>М.Горького</t>
  </si>
  <si>
    <t>Партизан</t>
  </si>
  <si>
    <t>п. Кузино</t>
  </si>
  <si>
    <t>Вайнера</t>
  </si>
  <si>
    <t>Вишнякова</t>
  </si>
  <si>
    <t>Д. Бедного</t>
  </si>
  <si>
    <t>Красноармейская</t>
  </si>
  <si>
    <t>Луначарского</t>
  </si>
  <si>
    <t>Машинистов</t>
  </si>
  <si>
    <t>Маяковского</t>
  </si>
  <si>
    <t>ПМУП "ЕРЦ"</t>
  </si>
  <si>
    <t>ООО"Даниловское"</t>
  </si>
  <si>
    <t>г. Первоуральск</t>
  </si>
  <si>
    <t>Береговая</t>
  </si>
  <si>
    <t>5б</t>
  </si>
  <si>
    <t>12а</t>
  </si>
  <si>
    <t xml:space="preserve">Ватутина </t>
  </si>
  <si>
    <t>72а</t>
  </si>
  <si>
    <t>п.Билимбай</t>
  </si>
  <si>
    <t>Калинина</t>
  </si>
  <si>
    <t xml:space="preserve">К.Маркса </t>
  </si>
  <si>
    <t>п.Битимка</t>
  </si>
  <si>
    <t>Совхозная</t>
  </si>
  <si>
    <t>д.Крылосово</t>
  </si>
  <si>
    <t>КИЗ</t>
  </si>
  <si>
    <t>О.Кошевого</t>
  </si>
  <si>
    <t>Лермонтова</t>
  </si>
  <si>
    <t xml:space="preserve">Герцена </t>
  </si>
  <si>
    <t xml:space="preserve">Медиков </t>
  </si>
  <si>
    <t>Прокатчиков</t>
  </si>
  <si>
    <t>Гагарина</t>
  </si>
  <si>
    <t>Чкалова</t>
  </si>
  <si>
    <t>Школьная</t>
  </si>
  <si>
    <t xml:space="preserve">1 Мая </t>
  </si>
  <si>
    <t>Ленина</t>
  </si>
  <si>
    <t>5/а</t>
  </si>
  <si>
    <t>Трубников</t>
  </si>
  <si>
    <t>24/а</t>
  </si>
  <si>
    <t>26/а</t>
  </si>
  <si>
    <t>пер.Кутузова</t>
  </si>
  <si>
    <t>пр.Ильича</t>
  </si>
  <si>
    <t>3/2</t>
  </si>
  <si>
    <t>Советская</t>
  </si>
  <si>
    <t>47/а</t>
  </si>
  <si>
    <t>53/а</t>
  </si>
  <si>
    <t>45/а</t>
  </si>
  <si>
    <t>37-39</t>
  </si>
  <si>
    <t>4/а</t>
  </si>
  <si>
    <t>31/2</t>
  </si>
  <si>
    <t>22/а</t>
  </si>
  <si>
    <t>Строителей</t>
  </si>
  <si>
    <t xml:space="preserve">Малышева </t>
  </si>
  <si>
    <t>56/а</t>
  </si>
  <si>
    <t>76А</t>
  </si>
  <si>
    <t>Б. Юности</t>
  </si>
  <si>
    <t xml:space="preserve">Вайнера </t>
  </si>
  <si>
    <t>15А</t>
  </si>
  <si>
    <t>21А</t>
  </si>
  <si>
    <t>59/61</t>
  </si>
  <si>
    <t>Ватутина</t>
  </si>
  <si>
    <t xml:space="preserve">Данилова </t>
  </si>
  <si>
    <t xml:space="preserve">Ленина </t>
  </si>
  <si>
    <t>9А</t>
  </si>
  <si>
    <t xml:space="preserve"> Данилова </t>
  </si>
  <si>
    <t>ТСН"Даниловское"</t>
  </si>
  <si>
    <t>Чекистов</t>
  </si>
  <si>
    <t>ООО "Дом плюс"</t>
  </si>
  <si>
    <t>6625040375 </t>
  </si>
  <si>
    <t>С навесом</t>
  </si>
  <si>
    <t>Профлист</t>
  </si>
  <si>
    <t>лист металла</t>
  </si>
  <si>
    <t>Бетон</t>
  </si>
  <si>
    <t>плита ж/б</t>
  </si>
  <si>
    <t>6</t>
  </si>
  <si>
    <t>5</t>
  </si>
  <si>
    <t>4</t>
  </si>
  <si>
    <t>2</t>
  </si>
  <si>
    <t>10</t>
  </si>
  <si>
    <t>3</t>
  </si>
  <si>
    <t>38а</t>
  </si>
  <si>
    <t>17(19)</t>
  </si>
  <si>
    <t>29а</t>
  </si>
  <si>
    <t>11д</t>
  </si>
  <si>
    <t>11б</t>
  </si>
  <si>
    <t>15а</t>
  </si>
  <si>
    <t>7 (5)</t>
  </si>
  <si>
    <t>1а</t>
  </si>
  <si>
    <t>77б</t>
  </si>
  <si>
    <t>28а</t>
  </si>
  <si>
    <t>16а</t>
  </si>
  <si>
    <t>1в</t>
  </si>
  <si>
    <t xml:space="preserve">Трубников </t>
  </si>
  <si>
    <t xml:space="preserve">Комсмольская </t>
  </si>
  <si>
    <t xml:space="preserve">Комсомольская </t>
  </si>
  <si>
    <t xml:space="preserve">Гагарина </t>
  </si>
  <si>
    <t>Володарского</t>
  </si>
  <si>
    <t xml:space="preserve">Чкалова </t>
  </si>
  <si>
    <t xml:space="preserve">Володарского </t>
  </si>
  <si>
    <t xml:space="preserve">Советская </t>
  </si>
  <si>
    <t xml:space="preserve">Емлина </t>
  </si>
  <si>
    <t>Космонавтов</t>
  </si>
  <si>
    <t>Емлина</t>
  </si>
  <si>
    <t>Трубников, 42,40</t>
  </si>
  <si>
    <t>Ватутина, 51,53,53а</t>
  </si>
  <si>
    <t>Советская 20,22,22а,226. Емлина, 10,8,8а,12,12а,126,</t>
  </si>
  <si>
    <t>Ватутина, 47,49</t>
  </si>
  <si>
    <t>Емлина, 5,7</t>
  </si>
  <si>
    <t>Емлина, 13,15,17,19</t>
  </si>
  <si>
    <t>Трубников, 546</t>
  </si>
  <si>
    <t>Росинка, Архитектура</t>
  </si>
  <si>
    <t>Гоголя 49,51; 30 лет Октября 10; Крупской 53</t>
  </si>
  <si>
    <t>Крупской 48; Гоголя 45;  М.Горького 11; М.Горького 13; Гоголя 47; Крупской 46</t>
  </si>
  <si>
    <t>30 лет Октября 4; 30 лет Октября 4а; 30 лет Октября 2; 30 лет Октября 2а</t>
  </si>
  <si>
    <t>Партизан 70; Партизан 68; Партизан 66а; Партизан 64; Партизан 64а; Строителей 47; Партизан 62</t>
  </si>
  <si>
    <t>Вайнера 17, 18</t>
  </si>
  <si>
    <t>Вишнякова 14,16,17; Ленина 84</t>
  </si>
  <si>
    <t>Д.Бедного 5,6,7а,8; Красноармейская 20</t>
  </si>
  <si>
    <t>Красноармейская 41,53,55</t>
  </si>
  <si>
    <t>Луначарского 39,41,43,43а,44,45,45а,46</t>
  </si>
  <si>
    <t>Маяковского32,34,36,38, 44;  Молодежная20</t>
  </si>
  <si>
    <t>ул.Калинина 38, 40, 42, 44</t>
  </si>
  <si>
    <t>ул.Мира 5, 6, 7 Красноармейская 48, 52, 54, 56, 58, 60</t>
  </si>
  <si>
    <t>ул. К.Маркса 73</t>
  </si>
  <si>
    <t>ул. К.Маркса75; ул.Мира 1, 2, 3 ,4</t>
  </si>
  <si>
    <t>Коммуны 107</t>
  </si>
  <si>
    <t>Совхозная 1, 2, 3, 4, 5, 6, 8, 9, 10, 11, 17</t>
  </si>
  <si>
    <t>КИЗ 12, 14, 15, 16, 17</t>
  </si>
  <si>
    <t>ул.Лермонтова 6, 8, 10; Переулок 2 8; О.Кошевого7, 9</t>
  </si>
  <si>
    <t>ул.Лермонтова 9, 11, 13, 15, 17; Вайнера 12</t>
  </si>
  <si>
    <t xml:space="preserve">ул.О.Кошевого д.18; Белинского 17 </t>
  </si>
  <si>
    <t>Станция Подволошная</t>
  </si>
  <si>
    <t>5, 5А</t>
  </si>
  <si>
    <t>ул. Чекистов 2,4,6;  ул.Ленина  6 подъезды 9-14; ул Данилова  5</t>
  </si>
  <si>
    <t>44(44б)</t>
  </si>
  <si>
    <t>Ильича, 11Г, 11Д</t>
  </si>
  <si>
    <t>Ильича 5а,5б,7,7а</t>
  </si>
  <si>
    <t>Космонавтов, 4,6,8,10,12,14,16,18, 20. Советская 13,13а,15,15а,96, 11а</t>
  </si>
  <si>
    <t>Ленина, 45а,45б Космонавтов, 23,27</t>
  </si>
  <si>
    <t>26 (24а)</t>
  </si>
  <si>
    <t>Космонавтов, 11б, Емлина, 16б,18б</t>
  </si>
  <si>
    <t xml:space="preserve">Емлина, 16,16а </t>
  </si>
  <si>
    <t>ул.Данилова, 9а</t>
  </si>
  <si>
    <t>Б.Юности</t>
  </si>
  <si>
    <t>Строителей 32б</t>
  </si>
  <si>
    <t>Суточная норма накопления (м3)</t>
  </si>
  <si>
    <t>пр. Ильича</t>
  </si>
  <si>
    <t>Коммуны</t>
  </si>
  <si>
    <t>ООО "ЭкоТехПром"</t>
  </si>
  <si>
    <t>с.Нижнее Село</t>
  </si>
  <si>
    <t>д.Трека</t>
  </si>
  <si>
    <t>у автобусной остановки</t>
  </si>
  <si>
    <t xml:space="preserve">Юбилейная </t>
  </si>
  <si>
    <t>ул. Калинина (у здания СТУ)</t>
  </si>
  <si>
    <t>ул. Строителей, д.№18</t>
  </si>
  <si>
    <t>Плотина (ГТС)</t>
  </si>
  <si>
    <t>ул. Жданова перекресток ул. Колхозника</t>
  </si>
  <si>
    <t>19-21</t>
  </si>
  <si>
    <t>33-35</t>
  </si>
  <si>
    <t>1б</t>
  </si>
  <si>
    <t>15-17</t>
  </si>
  <si>
    <t>ул. Жданова</t>
  </si>
  <si>
    <t>ул. Береговая</t>
  </si>
  <si>
    <t>ул. Набережная</t>
  </si>
  <si>
    <t>ул. Коммунистическая</t>
  </si>
  <si>
    <t>ул. Новая</t>
  </si>
  <si>
    <t xml:space="preserve">ул. Колхозника </t>
  </si>
  <si>
    <t>ул. Вайнера</t>
  </si>
  <si>
    <t>ул. Чкалова</t>
  </si>
  <si>
    <t>ул. Клубная</t>
  </si>
  <si>
    <t>ул. Нагорная</t>
  </si>
  <si>
    <t>ул. Партизан</t>
  </si>
  <si>
    <t>ул. Бажова</t>
  </si>
  <si>
    <t>ул. Г. Хасана</t>
  </si>
  <si>
    <t>ул. Коминтерна</t>
  </si>
  <si>
    <t>ул. Гоголя</t>
  </si>
  <si>
    <t>с.Слобода</t>
  </si>
  <si>
    <t>8а</t>
  </si>
  <si>
    <t>2а</t>
  </si>
  <si>
    <t>ул.Красная</t>
  </si>
  <si>
    <t>ул.Восточная</t>
  </si>
  <si>
    <t>ул.Октябрьская</t>
  </si>
  <si>
    <t>ул.Октябрьская, остановочный комплекс</t>
  </si>
  <si>
    <t>ул.Набережная</t>
  </si>
  <si>
    <t>4а</t>
  </si>
  <si>
    <t>п.Прогресс</t>
  </si>
  <si>
    <t>ул.Ст.Разина</t>
  </si>
  <si>
    <t>перекресток ул.Ст.Разина, напротив "Монетки"</t>
  </si>
  <si>
    <t>ул.Радищева</t>
  </si>
  <si>
    <t>19б</t>
  </si>
  <si>
    <t>3г</t>
  </si>
  <si>
    <t>ул.Мичурина</t>
  </si>
  <si>
    <t>36-38</t>
  </si>
  <si>
    <t>ул.Р.Люксембург</t>
  </si>
  <si>
    <t>перекресток ул. М.Жукова и ул.Зеленая</t>
  </si>
  <si>
    <t>ул.Зеленая</t>
  </si>
  <si>
    <t>ул.Гагарина</t>
  </si>
  <si>
    <t>ул.Советская</t>
  </si>
  <si>
    <t>п.Коуровка</t>
  </si>
  <si>
    <t>ул.С.Лазо</t>
  </si>
  <si>
    <t>ул.Лермонтова</t>
  </si>
  <si>
    <t>ул.Ломоносова</t>
  </si>
  <si>
    <t>ул.Геологов (при въезде)</t>
  </si>
  <si>
    <t>пер. ул.Дзержинского</t>
  </si>
  <si>
    <t>ул.Чапаева</t>
  </si>
  <si>
    <t>пер.Краснодонцев-Монтажников</t>
  </si>
  <si>
    <t>с.Новоалексеевское</t>
  </si>
  <si>
    <t>пер.Речной</t>
  </si>
  <si>
    <t>пер.Родниковый</t>
  </si>
  <si>
    <t>4б</t>
  </si>
  <si>
    <t>ул.8Марта</t>
  </si>
  <si>
    <t>29б</t>
  </si>
  <si>
    <t>т/бХрустальная (около котельной)</t>
  </si>
  <si>
    <t>пос.Флюс</t>
  </si>
  <si>
    <t>район магазина</t>
  </si>
  <si>
    <t>пос.Канал</t>
  </si>
  <si>
    <t>у шлакбаума</t>
  </si>
  <si>
    <t xml:space="preserve">Сакко и Ванцетти </t>
  </si>
  <si>
    <t xml:space="preserve">Талица </t>
  </si>
  <si>
    <t xml:space="preserve">Зои Космодемьянской </t>
  </si>
  <si>
    <t xml:space="preserve">Добролюбова </t>
  </si>
  <si>
    <t xml:space="preserve">пер. Бурильщиков </t>
  </si>
  <si>
    <t xml:space="preserve">Набережная </t>
  </si>
  <si>
    <t xml:space="preserve">Энгельса </t>
  </si>
  <si>
    <t xml:space="preserve">Циолковского </t>
  </si>
  <si>
    <t xml:space="preserve">Горный отвод </t>
  </si>
  <si>
    <t>56.900794</t>
  </si>
  <si>
    <t>59.947068</t>
  </si>
  <si>
    <t>56.903219</t>
  </si>
  <si>
    <t>59.947548</t>
  </si>
  <si>
    <t>56.903325</t>
  </si>
  <si>
    <t>59.944048</t>
  </si>
  <si>
    <t>56.900814</t>
  </si>
  <si>
    <t>59.943717</t>
  </si>
  <si>
    <t>56.897476</t>
  </si>
  <si>
    <t>59.940725</t>
  </si>
  <si>
    <t>56.989623</t>
  </si>
  <si>
    <t>59.573841</t>
  </si>
  <si>
    <t>56.990562</t>
  </si>
  <si>
    <t>59.570907</t>
  </si>
  <si>
    <t>56.988221</t>
  </si>
  <si>
    <t>59.568970</t>
  </si>
  <si>
    <t>56.991684</t>
  </si>
  <si>
    <t>59.571623</t>
  </si>
  <si>
    <t>56.991602</t>
  </si>
  <si>
    <t>59.568535</t>
  </si>
  <si>
    <t>56.991036</t>
  </si>
  <si>
    <t>59.565493</t>
  </si>
  <si>
    <t>56.987843</t>
  </si>
  <si>
    <t>59.561884</t>
  </si>
  <si>
    <t>56.985847</t>
  </si>
  <si>
    <t>59.567125</t>
  </si>
  <si>
    <t>56.980278</t>
  </si>
  <si>
    <t>59.565554</t>
  </si>
  <si>
    <t>56.978543</t>
  </si>
  <si>
    <t>59.564983</t>
  </si>
  <si>
    <t>56.979371</t>
  </si>
  <si>
    <t>59.567831</t>
  </si>
  <si>
    <t>56.993217</t>
  </si>
  <si>
    <t>59.555146</t>
  </si>
  <si>
    <t>56.992975</t>
  </si>
  <si>
    <t>59.554857</t>
  </si>
  <si>
    <t>56.995215</t>
  </si>
  <si>
    <t>59.550367</t>
  </si>
  <si>
    <t>56.997655</t>
  </si>
  <si>
    <t>59.548310</t>
  </si>
  <si>
    <t>56.999093</t>
  </si>
  <si>
    <t>59.547691</t>
  </si>
  <si>
    <t>57.021791</t>
  </si>
  <si>
    <t>59.542649</t>
  </si>
  <si>
    <t>57.022294</t>
  </si>
  <si>
    <t>59.539284</t>
  </si>
  <si>
    <t>57.023631</t>
  </si>
  <si>
    <t>59.554434</t>
  </si>
  <si>
    <t>57.024074</t>
  </si>
  <si>
    <t>59.554498</t>
  </si>
  <si>
    <t>57.020106</t>
  </si>
  <si>
    <t>59.561048</t>
  </si>
  <si>
    <t>57.024724</t>
  </si>
  <si>
    <t>59.555251</t>
  </si>
  <si>
    <t>57.006192</t>
  </si>
  <si>
    <t>59.596906</t>
  </si>
  <si>
    <t>57.005931</t>
  </si>
  <si>
    <t>59.602078</t>
  </si>
  <si>
    <t>57.005130</t>
  </si>
  <si>
    <t>59.601302</t>
  </si>
  <si>
    <t>57.011087</t>
  </si>
  <si>
    <t>59.608287</t>
  </si>
  <si>
    <t>57.010784</t>
  </si>
  <si>
    <t>59.604996</t>
  </si>
  <si>
    <t>57.004752</t>
  </si>
  <si>
    <t>59.599473</t>
  </si>
  <si>
    <t>57.013180</t>
  </si>
  <si>
    <t>59.606111</t>
  </si>
  <si>
    <t>57.017122</t>
  </si>
  <si>
    <t>59.603133</t>
  </si>
  <si>
    <t>57.019307</t>
  </si>
  <si>
    <t>59.598856</t>
  </si>
  <si>
    <t>57.018259</t>
  </si>
  <si>
    <t>59.665010</t>
  </si>
  <si>
    <t>57.008990</t>
  </si>
  <si>
    <t>59.604681</t>
  </si>
  <si>
    <t>57.002008</t>
  </si>
  <si>
    <t>59.580668</t>
  </si>
  <si>
    <t>57.003455</t>
  </si>
  <si>
    <t>59.583328</t>
  </si>
  <si>
    <t>57.006983</t>
  </si>
  <si>
    <t>59.581302</t>
  </si>
  <si>
    <t>57.013250</t>
  </si>
  <si>
    <t>59.576561</t>
  </si>
  <si>
    <t>57.008277</t>
  </si>
  <si>
    <t>59.582196</t>
  </si>
  <si>
    <t>57.007437</t>
  </si>
  <si>
    <t>59.586581</t>
  </si>
  <si>
    <t>57.012747</t>
  </si>
  <si>
    <t>59.588696</t>
  </si>
  <si>
    <t>56.958532</t>
  </si>
  <si>
    <t>59.811345</t>
  </si>
  <si>
    <t>59.808439</t>
  </si>
  <si>
    <t>56.952559</t>
  </si>
  <si>
    <t xml:space="preserve"> 59.804819</t>
  </si>
  <si>
    <t>56.953580</t>
  </si>
  <si>
    <t>59.802457</t>
  </si>
  <si>
    <t>56.955405</t>
  </si>
  <si>
    <t>56.957223</t>
  </si>
  <si>
    <t>59.797435</t>
  </si>
  <si>
    <t>59.758078</t>
  </si>
  <si>
    <t>56.937186</t>
  </si>
  <si>
    <t>59.695566</t>
  </si>
  <si>
    <t>56.949436</t>
  </si>
  <si>
    <t> 59.792568</t>
  </si>
  <si>
    <t>56.940976</t>
  </si>
  <si>
    <t>59.792332</t>
  </si>
  <si>
    <t>56.939817</t>
  </si>
  <si>
    <t> 59.795936</t>
  </si>
  <si>
    <t>57,022073</t>
  </si>
  <si>
    <t>57,017745</t>
  </si>
  <si>
    <t>57,017735</t>
  </si>
  <si>
    <t>57,018395</t>
  </si>
  <si>
    <t>Комсомольская</t>
  </si>
  <si>
    <t>57,011498</t>
  </si>
  <si>
    <t>32 (33)</t>
  </si>
  <si>
    <t>41 (54)</t>
  </si>
  <si>
    <t>57,015268</t>
  </si>
  <si>
    <t>57,014509</t>
  </si>
  <si>
    <t>41 (44)</t>
  </si>
  <si>
    <t>57,086033</t>
  </si>
  <si>
    <t>ул. Зеленая по дороге в д.Треки</t>
  </si>
  <si>
    <t>57,099397</t>
  </si>
  <si>
    <t>56.823616</t>
  </si>
  <si>
    <t>60.064342</t>
  </si>
  <si>
    <t>56.820357</t>
  </si>
  <si>
    <t>60.150721</t>
  </si>
  <si>
    <t>56.838849</t>
  </si>
  <si>
    <t>60.228365</t>
  </si>
  <si>
    <t>56.838377</t>
  </si>
  <si>
    <t>60.226626</t>
  </si>
  <si>
    <t>Станция Решеты</t>
  </si>
  <si>
    <t>Хрустальная</t>
  </si>
  <si>
    <t>56.860617</t>
  </si>
  <si>
    <t>60.172715</t>
  </si>
  <si>
    <t>56.844034</t>
  </si>
  <si>
    <t>60.142508</t>
  </si>
  <si>
    <t>56.851641</t>
  </si>
  <si>
    <t>60.131117</t>
  </si>
  <si>
    <t>56.850470</t>
  </si>
  <si>
    <t>60.134375</t>
  </si>
  <si>
    <t>60.141714</t>
  </si>
  <si>
    <t>56.846460</t>
  </si>
  <si>
    <t>56.847710</t>
  </si>
  <si>
    <t>60.132706</t>
  </si>
  <si>
    <t>ул.Буденного (дом культуры)</t>
  </si>
  <si>
    <t>Совхоз</t>
  </si>
  <si>
    <t>ул.Кузнецова</t>
  </si>
  <si>
    <t>56,869121</t>
  </si>
  <si>
    <t>56,869357</t>
  </si>
  <si>
    <t>56,873508</t>
  </si>
  <si>
    <t>56,870582</t>
  </si>
  <si>
    <t>56,885302</t>
  </si>
  <si>
    <t>56,884099</t>
  </si>
  <si>
    <t>56,882786</t>
  </si>
  <si>
    <t>56,881594</t>
  </si>
  <si>
    <t>56,886859</t>
  </si>
  <si>
    <t>56,883812</t>
  </si>
  <si>
    <t>56,879872</t>
  </si>
  <si>
    <t>56,874135</t>
  </si>
  <si>
    <t>56,873182</t>
  </si>
  <si>
    <t>56,876340</t>
  </si>
  <si>
    <t>56,872723</t>
  </si>
  <si>
    <t>56,873514</t>
  </si>
  <si>
    <t>56,867528</t>
  </si>
  <si>
    <t>56,866107</t>
  </si>
  <si>
    <t>56,866735</t>
  </si>
  <si>
    <t>56,864160</t>
  </si>
  <si>
    <t>56,865176</t>
  </si>
  <si>
    <t>9 (11)</t>
  </si>
  <si>
    <t>59.759930</t>
  </si>
  <si>
    <t>56.943619</t>
  </si>
  <si>
    <t>56.918347</t>
  </si>
  <si>
    <t>59.953693</t>
  </si>
  <si>
    <t>56.916964</t>
  </si>
  <si>
    <t>59.947061</t>
  </si>
  <si>
    <t>56.912931</t>
  </si>
  <si>
    <t>59.950243</t>
  </si>
  <si>
    <t xml:space="preserve">56.913478 </t>
  </si>
  <si>
    <t>59.961722</t>
  </si>
  <si>
    <t xml:space="preserve">56.912490 </t>
  </si>
  <si>
    <t>59.951881</t>
  </si>
  <si>
    <t>56.915402</t>
  </si>
  <si>
    <t>59.951211</t>
  </si>
  <si>
    <t>8 (10)</t>
  </si>
  <si>
    <t>59.945055</t>
  </si>
  <si>
    <t>56.913510</t>
  </si>
  <si>
    <t>56.909171</t>
  </si>
  <si>
    <t>59.954327</t>
  </si>
  <si>
    <t>56.913994</t>
  </si>
  <si>
    <t>59.956823</t>
  </si>
  <si>
    <t xml:space="preserve">56.911129 </t>
  </si>
  <si>
    <t>59.950916</t>
  </si>
  <si>
    <t>56.901476</t>
  </si>
  <si>
    <t>59.944121</t>
  </si>
  <si>
    <t>56.898043</t>
  </si>
  <si>
    <t>59.941498</t>
  </si>
  <si>
    <t>56.891527</t>
  </si>
  <si>
    <t>59.933223</t>
  </si>
  <si>
    <t>56.894611</t>
  </si>
  <si>
    <t>59.942261</t>
  </si>
  <si>
    <t xml:space="preserve">56.896463 </t>
  </si>
  <si>
    <t>59.950407</t>
  </si>
  <si>
    <t>56.905971</t>
  </si>
  <si>
    <t>59.947178</t>
  </si>
  <si>
    <t>56.906751</t>
  </si>
  <si>
    <t>59.951001</t>
  </si>
  <si>
    <t>56.900470</t>
  </si>
  <si>
    <t>59.951613</t>
  </si>
  <si>
    <t xml:space="preserve">56.902015 </t>
  </si>
  <si>
    <t>59.951243</t>
  </si>
  <si>
    <t xml:space="preserve">56.929150 </t>
  </si>
  <si>
    <t>59.933215</t>
  </si>
  <si>
    <t>56.910911</t>
  </si>
  <si>
    <t>59.941045</t>
  </si>
  <si>
    <t>56.906842</t>
  </si>
  <si>
    <t>59.933375</t>
  </si>
  <si>
    <t>56.894969</t>
  </si>
  <si>
    <t>59.948257</t>
  </si>
  <si>
    <t>56.898423</t>
  </si>
  <si>
    <t>59.943008</t>
  </si>
  <si>
    <t xml:space="preserve">56.909795 </t>
  </si>
  <si>
    <t>59.938008</t>
  </si>
  <si>
    <t>56.905541</t>
  </si>
  <si>
    <t>59.935489</t>
  </si>
  <si>
    <t>56.906305</t>
  </si>
  <si>
    <t>59.938264</t>
  </si>
  <si>
    <t xml:space="preserve">56.907050 </t>
  </si>
  <si>
    <t>59.941625</t>
  </si>
  <si>
    <t>56.909696</t>
  </si>
  <si>
    <t>59.940839</t>
  </si>
  <si>
    <t>56.912209</t>
  </si>
  <si>
    <t xml:space="preserve"> 59.9310859</t>
  </si>
  <si>
    <t>56.904923</t>
  </si>
  <si>
    <t>59.960282</t>
  </si>
  <si>
    <t>56.903424</t>
  </si>
  <si>
    <t>59.954346</t>
  </si>
  <si>
    <t>56.907177</t>
  </si>
  <si>
    <t>59.956851</t>
  </si>
  <si>
    <t xml:space="preserve">56.907536 </t>
  </si>
  <si>
    <t>59.947627</t>
  </si>
  <si>
    <t>56.905112</t>
  </si>
  <si>
    <t>59.957343</t>
  </si>
  <si>
    <t>56.909208</t>
  </si>
  <si>
    <t>59.947316</t>
  </si>
  <si>
    <t>56.893958</t>
  </si>
  <si>
    <t>59.934600</t>
  </si>
  <si>
    <t>56.917086</t>
  </si>
  <si>
    <t>59.948613</t>
  </si>
  <si>
    <t>56.919415</t>
  </si>
  <si>
    <t>59.950278</t>
  </si>
  <si>
    <t xml:space="preserve">56.921620 </t>
  </si>
  <si>
    <t>59.951871</t>
  </si>
  <si>
    <t>56.920771</t>
  </si>
  <si>
    <t>59.956303</t>
  </si>
  <si>
    <t>56.914115</t>
  </si>
  <si>
    <t>59.951032</t>
  </si>
  <si>
    <t>56.916946</t>
  </si>
  <si>
    <t>59.951547</t>
  </si>
  <si>
    <t>56.909301</t>
  </si>
  <si>
    <t>59.960825</t>
  </si>
  <si>
    <t>56.914897</t>
  </si>
  <si>
    <t>59.961258</t>
  </si>
  <si>
    <t>56.917347</t>
  </si>
  <si>
    <t>59.956840</t>
  </si>
  <si>
    <t>53а</t>
  </si>
  <si>
    <t>56.916722</t>
  </si>
  <si>
    <t>59.957723</t>
  </si>
  <si>
    <t>56.918079</t>
  </si>
  <si>
    <t>59.956874</t>
  </si>
  <si>
    <t>56.910359</t>
  </si>
  <si>
    <t>59.957968</t>
  </si>
  <si>
    <t>56.911300</t>
  </si>
  <si>
    <t>59.946003</t>
  </si>
  <si>
    <t>59.955134</t>
  </si>
  <si>
    <t>56.912262</t>
  </si>
  <si>
    <t xml:space="preserve">56.908490 </t>
  </si>
  <si>
    <t>59.949795</t>
  </si>
  <si>
    <t xml:space="preserve">56.912960 </t>
  </si>
  <si>
    <t>59.946453</t>
  </si>
  <si>
    <t>56.908284</t>
  </si>
  <si>
    <t>59.959315</t>
  </si>
  <si>
    <t xml:space="preserve">56.913894 </t>
  </si>
  <si>
    <t>59.959152</t>
  </si>
  <si>
    <t>56.913874</t>
  </si>
  <si>
    <t>59.954567</t>
  </si>
  <si>
    <t>56.890508</t>
  </si>
  <si>
    <t>59.952857</t>
  </si>
  <si>
    <t>56.893697</t>
  </si>
  <si>
    <t>59.953942</t>
  </si>
  <si>
    <t xml:space="preserve">56.892576 </t>
  </si>
  <si>
    <t>59.952824</t>
  </si>
  <si>
    <t>56.897670</t>
  </si>
  <si>
    <t>59.957449</t>
  </si>
  <si>
    <t>56.894041</t>
  </si>
  <si>
    <t>59.960373</t>
  </si>
  <si>
    <t>56.894228</t>
  </si>
  <si>
    <t>59.958102</t>
  </si>
  <si>
    <t>56.893659</t>
  </si>
  <si>
    <t>59.945760</t>
  </si>
  <si>
    <t>56.895733</t>
  </si>
  <si>
    <t>59.943597</t>
  </si>
  <si>
    <t>56.897638</t>
  </si>
  <si>
    <t>59.947104</t>
  </si>
  <si>
    <t>56.897720</t>
  </si>
  <si>
    <t>59.944935</t>
  </si>
  <si>
    <t>56.896394</t>
  </si>
  <si>
    <t>59.960212</t>
  </si>
  <si>
    <t>56.907833</t>
  </si>
  <si>
    <t>59.937071</t>
  </si>
  <si>
    <t xml:space="preserve">56.907915 </t>
  </si>
  <si>
    <t>59.933557</t>
  </si>
  <si>
    <t>22а</t>
  </si>
  <si>
    <t>56.911189</t>
  </si>
  <si>
    <t>59.925890</t>
  </si>
  <si>
    <t>56.913351</t>
  </si>
  <si>
    <t>59.923271</t>
  </si>
  <si>
    <t xml:space="preserve">56.914778 </t>
  </si>
  <si>
    <t>59.925435</t>
  </si>
  <si>
    <t>47а    (45б)</t>
  </si>
  <si>
    <t xml:space="preserve">56.913687 </t>
  </si>
  <si>
    <t>59.927982</t>
  </si>
  <si>
    <t>56.913260</t>
  </si>
  <si>
    <t>59.931296</t>
  </si>
  <si>
    <t>Ватутина,55,55а,57/1 Росинка, Архитектура</t>
  </si>
  <si>
    <t>59/1 (57/1)</t>
  </si>
  <si>
    <t>1Мая</t>
  </si>
  <si>
    <t>56.905425</t>
  </si>
  <si>
    <t>59.941207</t>
  </si>
  <si>
    <t xml:space="preserve">56.912361 </t>
  </si>
  <si>
    <t>59.920684</t>
  </si>
  <si>
    <t>56.913138</t>
  </si>
  <si>
    <t>59.919793</t>
  </si>
  <si>
    <t>56.913793</t>
  </si>
  <si>
    <t>59.921197</t>
  </si>
  <si>
    <t>71 (73а)</t>
  </si>
  <si>
    <t>56.911958</t>
  </si>
  <si>
    <t>59.940726</t>
  </si>
  <si>
    <t>56.913133</t>
  </si>
  <si>
    <t>59.938920</t>
  </si>
  <si>
    <t>56.913132</t>
  </si>
  <si>
    <t>59.934599</t>
  </si>
  <si>
    <t>56.913917</t>
  </si>
  <si>
    <t>59.934785</t>
  </si>
  <si>
    <t>56.912166</t>
  </si>
  <si>
    <t>59.937179</t>
  </si>
  <si>
    <t>10а</t>
  </si>
  <si>
    <t>56.906885</t>
  </si>
  <si>
    <t>59.930914</t>
  </si>
  <si>
    <t>56.909321</t>
  </si>
  <si>
    <t>59.929792</t>
  </si>
  <si>
    <t>56.907640</t>
  </si>
  <si>
    <t>59.927469</t>
  </si>
  <si>
    <t>56.908157</t>
  </si>
  <si>
    <t>59.926383</t>
  </si>
  <si>
    <t>56.909846</t>
  </si>
  <si>
    <t>59.922330</t>
  </si>
  <si>
    <t>56.905049</t>
  </si>
  <si>
    <t>59.927673</t>
  </si>
  <si>
    <t xml:space="preserve">56.905711 </t>
  </si>
  <si>
    <t>59.928271</t>
  </si>
  <si>
    <t xml:space="preserve">56.902824 </t>
  </si>
  <si>
    <t>59.941729</t>
  </si>
  <si>
    <t>56.915712</t>
  </si>
  <si>
    <t>59.948547</t>
  </si>
  <si>
    <t>56.919160</t>
  </si>
  <si>
    <t>59.963330</t>
  </si>
  <si>
    <t>ООО "УК Наш Дом"</t>
  </si>
  <si>
    <t>Трубников, 50</t>
  </si>
  <si>
    <t>56.897429</t>
  </si>
  <si>
    <t>59.953728</t>
  </si>
  <si>
    <t>Ленина 25, 23</t>
  </si>
  <si>
    <t>Ленина 37</t>
  </si>
  <si>
    <t>Ленина 39</t>
  </si>
  <si>
    <t>56.913902</t>
  </si>
  <si>
    <t>59.933593</t>
  </si>
  <si>
    <t>7б</t>
  </si>
  <si>
    <t>56.894395</t>
  </si>
  <si>
    <t>59.939578</t>
  </si>
  <si>
    <t>56.895185</t>
  </si>
  <si>
    <t>59.937979</t>
  </si>
  <si>
    <t>ООО "УК "Губерния"</t>
  </si>
  <si>
    <t>ООО «ОЖК«ПРП»</t>
  </si>
  <si>
    <t>54а</t>
  </si>
  <si>
    <t>56.899112</t>
  </si>
  <si>
    <t>59.953980</t>
  </si>
  <si>
    <t>ООО УК"Жилищный сервис"</t>
  </si>
  <si>
    <t> 6684028595</t>
  </si>
  <si>
    <t>Трубников, 46А,44,46. Библиотека, почта, загс.</t>
  </si>
  <si>
    <t>Трубников 36,38,38А,38Б,42(посл подьезды)  ЦДО</t>
  </si>
  <si>
    <t>Комсомольская, 29Б,29А,27А,27Б,29,27.  ТП "СТК"</t>
  </si>
  <si>
    <t>Комсомольская, 15,15А,19               Клуб «Сталкер»</t>
  </si>
  <si>
    <t>Комссомольская, 17,19Б,19В,17А,17Б,21А.  Прод магаз в 19Б, ЕРЦ, аптека №428</t>
  </si>
  <si>
    <t>Гагарина 16,20,20А, Чкалова 13,15,  д/сад</t>
  </si>
  <si>
    <t>Ватутина 16А,16Б,14А,  Володарского 17.  д/сад</t>
  </si>
  <si>
    <t>пр. Ильича, 1в  Архив, Вечерний Первоуральск</t>
  </si>
  <si>
    <t>Космонавтов, 9,11,11а, 15  Школа 5</t>
  </si>
  <si>
    <t>Чкалова, 25 Володарского, 16 Муз.школа</t>
  </si>
  <si>
    <t>Володарского, 18 д/сад, худ.школа</t>
  </si>
  <si>
    <t>Комсомольская, 23,25,21,23А,  д/сад</t>
  </si>
  <si>
    <t>Емлина , 2а,4,4а,4б,6 магазины</t>
  </si>
  <si>
    <t>Емлина,2 библиотека, магазины</t>
  </si>
  <si>
    <t>Ленина, 45в, 47а. Космонавтов, 25,25а  школа 4</t>
  </si>
  <si>
    <t>Космонавтов, 17/18,19,196,21а Советская, 18а,20а ЗУО, магазины, киоски</t>
  </si>
  <si>
    <t>Емлина, 9,11  гаражи, сады</t>
  </si>
  <si>
    <t>Емлина, 1а,За  гаражи</t>
  </si>
  <si>
    <t>Ватутина, 71, 73а,73,75,77,   юр.лица</t>
  </si>
  <si>
    <t>Ленина, 27,29 Ватутина, 776,79а ( с п.7-10),81  школа 3, д/сады</t>
  </si>
  <si>
    <t>Советская, 8а,8,10,12,14,10а,12а Космонавтов, 28а. Ленина, 33 (п.1-4) школа №3, д/сады</t>
  </si>
  <si>
    <t>Космонавтов, 22,26,24,24а,246  магазины</t>
  </si>
  <si>
    <t>Ленина, 35,33 (п.5-10) почта, ателье, Ритуал</t>
  </si>
  <si>
    <t>Космонавтов, 3,5,9, За пр. Ильича, 1а,1б Т-Плюс, магазин, техникум</t>
  </si>
  <si>
    <t>56.898073</t>
  </si>
  <si>
    <t>59.950061</t>
  </si>
  <si>
    <t>56.911079</t>
  </si>
  <si>
    <t>59.961192</t>
  </si>
  <si>
    <t>Трубников, 54а, 56а, 60а, 60б</t>
  </si>
  <si>
    <t>56.917916</t>
  </si>
  <si>
    <t>59.955773</t>
  </si>
  <si>
    <t>Строителей 44, Вайнера, 53б</t>
  </si>
  <si>
    <t>56.906333</t>
  </si>
  <si>
    <t>59.9254976</t>
  </si>
  <si>
    <t>Емлина, 14</t>
  </si>
  <si>
    <t>Строителей, 40</t>
  </si>
  <si>
    <t>Строителей, 30, 32, 34</t>
  </si>
  <si>
    <t>Папанинцев, 24</t>
  </si>
  <si>
    <t>Вайнера, 53а</t>
  </si>
  <si>
    <t>Вайнера, 43а, 45а</t>
  </si>
  <si>
    <t>Гагарина, 24, 24а</t>
  </si>
  <si>
    <t>Кутузова 41, 43, 45</t>
  </si>
  <si>
    <t>1Мая 1,2,3; пр.Ильича,29</t>
  </si>
  <si>
    <t>Мамина Сибиряка</t>
  </si>
  <si>
    <t>56.892781</t>
  </si>
  <si>
    <t>59.967483</t>
  </si>
  <si>
    <t>56.891830</t>
  </si>
  <si>
    <t>59.970688</t>
  </si>
  <si>
    <t>56.893969</t>
  </si>
  <si>
    <t>59.970881</t>
  </si>
  <si>
    <t>56.894855</t>
  </si>
  <si>
    <t>59.970013</t>
  </si>
  <si>
    <t>56.894887</t>
  </si>
  <si>
    <t>59.966145</t>
  </si>
  <si>
    <t xml:space="preserve">Карбышева </t>
  </si>
  <si>
    <t xml:space="preserve">Химиков </t>
  </si>
  <si>
    <t xml:space="preserve">Корабельный проезд </t>
  </si>
  <si>
    <t>56.889678</t>
  </si>
  <si>
    <t>59.964183</t>
  </si>
  <si>
    <t>56.891320</t>
  </si>
  <si>
    <t>59.964461</t>
  </si>
  <si>
    <t>56.919022</t>
  </si>
  <si>
    <t>59.956547</t>
  </si>
  <si>
    <t>56.908775</t>
  </si>
  <si>
    <t>59.923434</t>
  </si>
  <si>
    <t>56.915972</t>
  </si>
  <si>
    <t>59.959207</t>
  </si>
  <si>
    <t>ООО "ЖК "Магнитка"</t>
  </si>
  <si>
    <t>2/2</t>
  </si>
  <si>
    <t>7а</t>
  </si>
  <si>
    <t>Данилова 1, 3, 5, 7; Ленина,4, 6</t>
  </si>
  <si>
    <t>Медиков 7б</t>
  </si>
  <si>
    <t>другой</t>
  </si>
  <si>
    <t>отсутствует</t>
  </si>
  <si>
    <t xml:space="preserve">ул. Бурильщиков </t>
  </si>
  <si>
    <t>грунт</t>
  </si>
  <si>
    <t>19а</t>
  </si>
  <si>
    <t>СХПК</t>
  </si>
  <si>
    <t>ул.Электриков</t>
  </si>
  <si>
    <t>мет</t>
  </si>
  <si>
    <t>мет.</t>
  </si>
  <si>
    <t>от ___________ № _____</t>
  </si>
  <si>
    <t>РЕЕСТР</t>
  </si>
  <si>
    <t>асфальтная срезка</t>
  </si>
  <si>
    <t>УТВЕРЖДЕН</t>
  </si>
  <si>
    <t xml:space="preserve">Приложение </t>
  </si>
  <si>
    <t>Администрация ГО Первоуральск</t>
  </si>
  <si>
    <t>Ватутина  25,27; Металлургов 12,14; Папанинцев 33,37;</t>
  </si>
  <si>
    <t>Ватутина 23; Металлургов 6,8,10,10/а,12/а;</t>
  </si>
  <si>
    <t xml:space="preserve">Прокатчиков 2,2/2,6,8,10,12/69; Гагарина 71,73; </t>
  </si>
  <si>
    <t>Школьная 5; Володарского 4,6;</t>
  </si>
  <si>
    <t>1Мая 5,8,8/а,10; пр.Ильича 21; Ватутина 42;</t>
  </si>
  <si>
    <t>Герцена 3,5,5а,7,7а,9а,11а; Трубников 19,22,23,24,24а; Чкалова 34,36,38; Папанинцев 6,6/а,6/б,10;</t>
  </si>
  <si>
    <t>пр.Ильича 3/1;</t>
  </si>
  <si>
    <t>Чкалова 14,16,18,18/а,18/б,20,20/б,22,24; Володарского 3,5,7;</t>
  </si>
  <si>
    <t>Ватутина 20,22,24,26; Папанинцев 25,27;</t>
  </si>
  <si>
    <t>Ватутина 37,39; Физкультурников 7;</t>
  </si>
  <si>
    <t>Ватутина 47/а;</t>
  </si>
  <si>
    <t>Ватутина 49/а,51/б,53/б;</t>
  </si>
  <si>
    <t>Советская 1</t>
  </si>
  <si>
    <t>Чкалова 43,45,45а,47; пр.Ильича 8/а,8/49; Герцена 10,12/а;</t>
  </si>
  <si>
    <t>Чкалова 35,37,39,39/а,41;  Герцена 15,17,17/а,17/б; Папанинцев 16,18;</t>
  </si>
  <si>
    <t>Ватутина  34,36,36/а,38; Герцена 14,14/а; пр.Ильича 4/а;</t>
  </si>
  <si>
    <t>Малышева 1,3,7; Ватутина 46/а;</t>
  </si>
  <si>
    <t>Гагарина 38,40;</t>
  </si>
  <si>
    <t>Ватутина 28,30; Папанинцев 22;</t>
  </si>
  <si>
    <t>30 лет Октября  8; Крупской 51;  30 лет Октября  6; 30 лет Октября  6а; 30 лет Октября1-21</t>
  </si>
  <si>
    <t>Строителей 45; М.Горького 7; М.Горького 5; М.Горького 1; М.Горького 3; Партизан 58; Партизан 60; Партизан,36-48; Машиностроителей,1-10; М. Горького,4А-14</t>
  </si>
  <si>
    <t>Новоуткинское СТУ</t>
  </si>
  <si>
    <t>Калинина,1-35</t>
  </si>
  <si>
    <t>Строителей,1-43А; Электрозаводская,1-13</t>
  </si>
  <si>
    <t>Гоголя,11-42; Космонавтов 1-7</t>
  </si>
  <si>
    <t>Коминтерна 1-20; Гоголя 1-10</t>
  </si>
  <si>
    <t>Коминтерна 21-39</t>
  </si>
  <si>
    <t>Крупской, 1-43</t>
  </si>
  <si>
    <t>Г.Хасана 1-15</t>
  </si>
  <si>
    <t>Г.Хасана 16-34; 1 Уральская,1-9</t>
  </si>
  <si>
    <t>ул. Бажова,1-25</t>
  </si>
  <si>
    <t>ул. Бажова,26-50</t>
  </si>
  <si>
    <t>Свердлова,1-42; Партизан,1-24</t>
  </si>
  <si>
    <t>1 Уральская,9А-42</t>
  </si>
  <si>
    <t>Ленина-Лесничество,1-4;Нагорная,5-11</t>
  </si>
  <si>
    <t>ул. Чкалова, ул. Клубная</t>
  </si>
  <si>
    <t>ул. Клубная,1-31; пер. Клубный,1-8; Ленина,1-60</t>
  </si>
  <si>
    <t>Чкалова,1-13А; Вайнера,37-52А; Маяковского1-6; К.Маркса,1-49</t>
  </si>
  <si>
    <t>Вайнера,1-22</t>
  </si>
  <si>
    <t>Вайнера,23-35</t>
  </si>
  <si>
    <t>Колхозника,1-89; Набережная, 1-66А; Береговая,1-33</t>
  </si>
  <si>
    <t>Новая,1-26; Солнечная,8-20; К. Маркса,85-116</t>
  </si>
  <si>
    <t>Коммунистическая,1-39; 8 Марта,1-28</t>
  </si>
  <si>
    <t>Жданова, 1-15; Коммунистическая,40-74; 8 Марта29-56, К. Маркса,86-50</t>
  </si>
  <si>
    <t>Красная,8А</t>
  </si>
  <si>
    <t>Восточная, Красная</t>
  </si>
  <si>
    <t>Турбаза Чусовая</t>
  </si>
  <si>
    <t>Октябрьская,1-35</t>
  </si>
  <si>
    <t>Октябрьская,35-45, Полевая</t>
  </si>
  <si>
    <t>Маевка</t>
  </si>
  <si>
    <t>Набережная, Советская, Кочева, Пролетарская, Зеленая</t>
  </si>
  <si>
    <t>Ст. Разина,27</t>
  </si>
  <si>
    <t>Фрунзе, 2-22; Мира; Куйбышева; Володарского; Ст. Разина 1-25</t>
  </si>
  <si>
    <t xml:space="preserve">Радищева,19А; Р. Люксембург,1-15; </t>
  </si>
  <si>
    <t>Радищева,14-32</t>
  </si>
  <si>
    <t>пер. Садовый,1-5; Песчаная,1-16; Радищева,1-12</t>
  </si>
  <si>
    <t>Мичурина</t>
  </si>
  <si>
    <t>Р. Люксембург,16-42</t>
  </si>
  <si>
    <t>40 лет Октября,1-8; Ленина,1-28А; Первомайская,1-33; Заречная,1-66</t>
  </si>
  <si>
    <t>М. Жукова,1-11; Студенческая,1-15</t>
  </si>
  <si>
    <t>Зеленая,1-8; Новая,2-14</t>
  </si>
  <si>
    <t>Хомутинниковых,1А-20; Гагарина,1-22; Набережная</t>
  </si>
  <si>
    <t>1 Садовая,1-33; 2 Садовая,1-17А</t>
  </si>
  <si>
    <t>С. Лазо, Пионерская</t>
  </si>
  <si>
    <t>Лермонтова, Малышева, Путейская</t>
  </si>
  <si>
    <t>Ломоносова, Герцена, Ватутина, Железнодорожников</t>
  </si>
  <si>
    <t>Геологов, Пушкина</t>
  </si>
  <si>
    <t>ул. Дзержинского</t>
  </si>
  <si>
    <t>ул. Чапаева, ул. Линейная, ул. Луначарского</t>
  </si>
  <si>
    <t>ул. Краснодонцев, ул. Монтажников</t>
  </si>
  <si>
    <t>Крупской</t>
  </si>
  <si>
    <t>ул. 1 Уральская</t>
  </si>
  <si>
    <t>ул.Турбаза</t>
  </si>
  <si>
    <t>ул. Маевка</t>
  </si>
  <si>
    <t>ул.Заречная перекресток ул. Ленина</t>
  </si>
  <si>
    <t>1 Садовая</t>
  </si>
  <si>
    <t>ул.Заводская19,18, 17,14,15,16,10,9,8,7,6,5,4,2</t>
  </si>
  <si>
    <t>Мамина-Сибиряка 4,2, Розы Люксембург 8, Химиков 3</t>
  </si>
  <si>
    <t>Карбышева2</t>
  </si>
  <si>
    <t>Химиков 1</t>
  </si>
  <si>
    <t>Корабельный проезд 1,3, Химиков 2,4а</t>
  </si>
  <si>
    <t xml:space="preserve">Корабельный проезд 4, 5Ммамина Сибиряка 7А,8,9,10, Химиков 6, Розы Люксембург 12,14 </t>
  </si>
  <si>
    <t>Комсомольская 1,1А, 1Б,2А,3Б,3А, Урицкого 2,4</t>
  </si>
  <si>
    <t>Комсомольская 4, 5,7,8,9,6А, Розы Люксембург 7,8,9, Карбышева 8</t>
  </si>
  <si>
    <t>население с.Нижнее село</t>
  </si>
  <si>
    <t>население с. Нижнее село</t>
  </si>
  <si>
    <t xml:space="preserve">население д. Трека </t>
  </si>
  <si>
    <t>;пер. Родниковый 4, 4б, 6; ул. Школьная,6</t>
  </si>
  <si>
    <t>Дом культуры, Администрация, магазин "Продукты"</t>
  </si>
  <si>
    <t>ул. 8 Марта 29б, 33б,; ул. 40 лет Победы</t>
  </si>
  <si>
    <t>ул. 8Марта, 33а,33,35,37</t>
  </si>
  <si>
    <t>д.5-11, 21,22</t>
  </si>
  <si>
    <t>д. 2,4,5,6</t>
  </si>
  <si>
    <t>д.10,11,13</t>
  </si>
  <si>
    <t>весь поселок</t>
  </si>
  <si>
    <t>пер. Речной, ул. Космическая</t>
  </si>
  <si>
    <t>Новоалексеевское СТУ</t>
  </si>
  <si>
    <t xml:space="preserve">Частный сектор </t>
  </si>
  <si>
    <t>Частный сектор</t>
  </si>
  <si>
    <t>Юбилейная 11,9,Цветочная 6а,6б</t>
  </si>
  <si>
    <t>Сакко и Ванцетти 14,9,30,Цветочная 9,11,Юбилейная 1,2,3,4,5,6</t>
  </si>
  <si>
    <t>Талица 1,Зои Космодемьянской 19,24</t>
  </si>
  <si>
    <t>Талица 3,5,Сакко и Ванцетти 2,4,8,Цветочная 1, 2</t>
  </si>
  <si>
    <t xml:space="preserve">Зои Космодемьянской 17,15,13,20,Цветочная 4 ,6,7,Юбилейная 8,10 </t>
  </si>
  <si>
    <t>Сакко и Ванцетти 1а,1 ,3,Молодежи 17</t>
  </si>
  <si>
    <t>Сакко и Ванцетти 5,7,11</t>
  </si>
  <si>
    <t>Сакко и Ванцетти 11а</t>
  </si>
  <si>
    <t>Добролюбова 44,Наберерная 3,4,5,6,7</t>
  </si>
  <si>
    <t>Добролюбова 42,7а,Эксковаторщиков 3,2</t>
  </si>
  <si>
    <t>пер. Бурильщиков 2,4.                   ул.Бурильщиков 1,21,18,17,16,15,17а,14,14а,               Эксковаторщоков 1,4</t>
  </si>
  <si>
    <t>ул. Бурильщиков 25,23,23а,20,19,21а</t>
  </si>
  <si>
    <t>Набережная 13,15,17,17а,                               Бурильщиков 13,15а,      пер.Бурильщиков 1а</t>
  </si>
  <si>
    <t>Энгельса2,2а,4,6,10, Горняков 5,Бажова 13,15,17</t>
  </si>
  <si>
    <t>Энгельса 5,7,9,11, Циолковского 33,28</t>
  </si>
  <si>
    <t>Энгельса 12,14,13,15,16</t>
  </si>
  <si>
    <t xml:space="preserve"> Горняков 6,7,8,9,10, Циолковского 23,27</t>
  </si>
  <si>
    <t>Горный отвод 1,2, Энгельса 18</t>
  </si>
  <si>
    <t>ООО УК "Демидовское"</t>
  </si>
  <si>
    <t>Ленина, 12, 14, 16</t>
  </si>
  <si>
    <t>ООО  "Даниловское"</t>
  </si>
  <si>
    <t>Б.Юности:2; Данилова: 9,11,13; Чекистов: 3,5,9,11</t>
  </si>
  <si>
    <t>Б.Юности:4, 6,7,9,10,12; Строителей: 17,19</t>
  </si>
  <si>
    <t>Б. Юности 14</t>
  </si>
  <si>
    <t>Б.Юности 24</t>
  </si>
  <si>
    <t>Ленина: 5,7,7а</t>
  </si>
  <si>
    <t xml:space="preserve">Ленина 3/а,5/а; </t>
  </si>
  <si>
    <t>Вайнера 21, 21А, 25, 25А</t>
  </si>
  <si>
    <t>Вайнера 23</t>
  </si>
  <si>
    <t>Вайнера 29</t>
  </si>
  <si>
    <t>Вайнера 27, 31, 33, 35, 37</t>
  </si>
  <si>
    <t xml:space="preserve"> ПМУП "ЕРЦ"</t>
  </si>
  <si>
    <t>пр.Ильича: 31/2,33</t>
  </si>
  <si>
    <t>Строителей 4</t>
  </si>
  <si>
    <t>Вайнера: 7а; Строителей: 6а,8,8а</t>
  </si>
  <si>
    <t>Строителей 6</t>
  </si>
  <si>
    <t>Ватутина: 44,46; Малышева 5; 1Мая: 6а,7,10А,11</t>
  </si>
  <si>
    <t>Ватутина: 48,52,56,56а,60,60а; Ленина: 13б; Малышева: 6,6а,8</t>
  </si>
  <si>
    <t>Береговая: 10,16,18,20</t>
  </si>
  <si>
    <t>Береговая 20А</t>
  </si>
  <si>
    <t>Береговая: 26,28,30,32,34,38,40,52,54</t>
  </si>
  <si>
    <t>Береговая 36</t>
  </si>
  <si>
    <t>Береговая: 50,56,64,66,68</t>
  </si>
  <si>
    <t>Береговая 76</t>
  </si>
  <si>
    <t>Береговая: 76а,76б</t>
  </si>
  <si>
    <t>74/60</t>
  </si>
  <si>
    <t>Береговая: 42,44,46,60,70,80А</t>
  </si>
  <si>
    <t>Береговая 62, 72, 74</t>
  </si>
  <si>
    <t>Береговая 58</t>
  </si>
  <si>
    <t>Б.Юности: 4,6</t>
  </si>
  <si>
    <t>Б. Юности 8</t>
  </si>
  <si>
    <t>Б.Юности: 13,15,16,17,18,20,22; Строителей: 23,25</t>
  </si>
  <si>
    <t>Строителей 29</t>
  </si>
  <si>
    <t>Строителей 31</t>
  </si>
  <si>
    <t>Вайнера: 15а,19</t>
  </si>
  <si>
    <t>Вайнера: 49,51,53,55</t>
  </si>
  <si>
    <t>Вайнера 39,41,41а,43,45,47</t>
  </si>
  <si>
    <t>Вайнера: 57,59,61,61а</t>
  </si>
  <si>
    <t>Ватутина: 64,64а,66,68; Ленина: 15а,15б,17,17а,17б,19а,19б</t>
  </si>
  <si>
    <t>ТСЖ "Новотрубник"</t>
  </si>
  <si>
    <t>Береговая, 84</t>
  </si>
  <si>
    <t>Данилова, 2</t>
  </si>
  <si>
    <t>Вайнера: 3,5,5а; пр.Ильича: 37,39/1</t>
  </si>
  <si>
    <t>Ленина: 9,9а,9б,11,13,13а,15; Малышева: 4</t>
  </si>
  <si>
    <t>Ватутина: 70,72; Ленина: 19,21,21а</t>
  </si>
  <si>
    <t>Вайнера: 13а; Строителей: 12,14,14а</t>
  </si>
  <si>
    <t>Строителей: 16,18,20,20а,22,24</t>
  </si>
  <si>
    <t>Вайнера: 33а,33б,45б; Строителей: 28,28а</t>
  </si>
  <si>
    <t>Строителей 30, 32, 34</t>
  </si>
  <si>
    <t>Строителей: 30а,32а,36,38,42</t>
  </si>
  <si>
    <t>Емлина, 21</t>
  </si>
  <si>
    <t>пр. Ильича, 1б, 1а</t>
  </si>
  <si>
    <t>Вайнера 47а, 47б</t>
  </si>
  <si>
    <t>УК "Альфа"</t>
  </si>
  <si>
    <t>Билимбаевское СТУ</t>
  </si>
  <si>
    <t>Машинистов ,43,55, 57,57а</t>
  </si>
  <si>
    <t>Вайнера 27а,29</t>
  </si>
  <si>
    <t>Ватутина 30/а,30/б,32; Герцена 19/а,21,21а,23;</t>
  </si>
  <si>
    <t>Медиков 1,3,5; Гагарина 28,30,32,34/а;</t>
  </si>
  <si>
    <t>Медиков 9а,9б,9в,11/б,11/в,13;</t>
  </si>
  <si>
    <t>Трубников 26,27,28,29; Герцена 4,6; Чкалова 40,42,42/а,44,46,48; пр.Ильича 12,14/а;  ЦДО</t>
  </si>
  <si>
    <t>Ватутина, 59/2,63,65,69,63а,65а, Советская, 4,6/а;  магазин, ЦТП СТК</t>
  </si>
  <si>
    <t>Советская 7,7а,9;</t>
  </si>
  <si>
    <t>пр.Ильича 9/а; школа №6</t>
  </si>
  <si>
    <t>Ильича 11а,11б,11/в;</t>
  </si>
  <si>
    <t>Ильича 22А,22,24,24А,26 Трубников 32,32а,33/20</t>
  </si>
  <si>
    <t>Ватутина 52/а,62/а;</t>
  </si>
  <si>
    <t>Ватутина 43,45;   1 Мая 17,19,21,23; администрация, ПМУП "ЕРЦ", юр.лица</t>
  </si>
  <si>
    <t xml:space="preserve">                                частный сектор</t>
  </si>
  <si>
    <t>филиал МАДОУ "ДС №5"-"Детский сад №10"</t>
  </si>
  <si>
    <t>г. Первоуральск, ул. Народной стройки, 13</t>
  </si>
  <si>
    <t>МБДОУ "Детский сад № 6</t>
  </si>
  <si>
    <t>филиал МБДОУ "Детский сад № 6"-"Детский сад № 19"</t>
  </si>
  <si>
    <t>филиал МАДОУ "Детский сад № 7" - Детский сад № 75</t>
  </si>
  <si>
    <t>п.Билимбай ул.Бахчиванджи 2а</t>
  </si>
  <si>
    <t>Филиал МАДОУ "Детский сад № 9"-"Детский сад № 1"</t>
  </si>
  <si>
    <t>г.Первоуральск, пр. Космонавтов, 22 "А"</t>
  </si>
  <si>
    <t>МАДОУ "Детский сад № 26"</t>
  </si>
  <si>
    <t>г.Первоуральск, ул.Огнеупорщиков,38б</t>
  </si>
  <si>
    <t>Филиал МАДОУ "Детский сад №26"-"Детский сад №27"</t>
  </si>
  <si>
    <t>г.Первоуральск, ул.50 лет СССР,26а</t>
  </si>
  <si>
    <t>Филиал МАДОУ "Детский сад № 37 комбинированного вида"-Детский сад № 84"</t>
  </si>
  <si>
    <t>ПМАДОУ ДС 36</t>
  </si>
  <si>
    <t>г. Первоуральск, ул. Строителей, 36А</t>
  </si>
  <si>
    <t xml:space="preserve">МАДОУ "Детский сад № 39" филиал "Детский сад № 95" </t>
  </si>
  <si>
    <t xml:space="preserve">г. Первоуральск, ул. Дружбы, 18 </t>
  </si>
  <si>
    <t>филиал МАДОУ "Детский сад № 70"- "Детский сад № 42"</t>
  </si>
  <si>
    <t>МАОУ СОШ № 1</t>
  </si>
  <si>
    <t>г. Первоуральск, ул. Строителей, 7</t>
  </si>
  <si>
    <t>МАОУ СОШ № 2</t>
  </si>
  <si>
    <t>г. Первоуральск, ул. Чкалова, 26</t>
  </si>
  <si>
    <t>МАОУ "СОШ № 3"</t>
  </si>
  <si>
    <t>г. Первоуральск    ул. Ватутина д. 73Б</t>
  </si>
  <si>
    <t>МАОУ СОШ № 6</t>
  </si>
  <si>
    <t>г. Первоуральск, пр. Космонавтов, 12</t>
  </si>
  <si>
    <t>МАОУ "СОШ № 7 с УИОП"</t>
  </si>
  <si>
    <t>г. Первоуральск, Строителей,9</t>
  </si>
  <si>
    <t>МАОУ СОШ 12</t>
  </si>
  <si>
    <t>г.Первоуральск, ул.Карбышева д.1 А</t>
  </si>
  <si>
    <t>МБОУ НШ-ДС №17</t>
  </si>
  <si>
    <t>д.Крылосово ул.КИЗ 13</t>
  </si>
  <si>
    <t>МАОУ СОШ №22</t>
  </si>
  <si>
    <t>п.Билимбай ул.Красноармейская,62</t>
  </si>
  <si>
    <t>МБОУ СОШ № 29       Структурное подразделение - Детский сад</t>
  </si>
  <si>
    <t>п.Прогресс ул.Радищева, д.19</t>
  </si>
  <si>
    <t>МБОУ СОШ № 36</t>
  </si>
  <si>
    <t xml:space="preserve"> г. Первоуральск,    п. Кузино, ул. Луначарского, 31</t>
  </si>
  <si>
    <t>п.Билимбай, ул.Пл.Свободы,2</t>
  </si>
  <si>
    <t>ул. Народной стройки</t>
  </si>
  <si>
    <t>п.Кузино</t>
  </si>
  <si>
    <t>ул. Луначарского</t>
  </si>
  <si>
    <t>ул. Д.Бедного</t>
  </si>
  <si>
    <t>ул.Бахчиванджи</t>
  </si>
  <si>
    <t>пр.Космонавтов</t>
  </si>
  <si>
    <t>п. Кузино ул.Луначарского.29</t>
  </si>
  <si>
    <t>п. Кузино ул. Д.Бедного.11</t>
  </si>
  <si>
    <t xml:space="preserve"> ул.Огнеупорщиков</t>
  </si>
  <si>
    <t>38б</t>
  </si>
  <si>
    <t>ул.50 лет СССР,26а</t>
  </si>
  <si>
    <t>26а</t>
  </si>
  <si>
    <t>ул. Школьная</t>
  </si>
  <si>
    <t>ул. Строителей</t>
  </si>
  <si>
    <t>36а</t>
  </si>
  <si>
    <t>ул. Дружбы</t>
  </si>
  <si>
    <t>г. Первоуральск ул. Комсомольская, 11</t>
  </si>
  <si>
    <t xml:space="preserve"> ул. Комсомольская</t>
  </si>
  <si>
    <t xml:space="preserve"> ул. Строителей,</t>
  </si>
  <si>
    <t>ул. Ватутина</t>
  </si>
  <si>
    <t>73б</t>
  </si>
  <si>
    <t>ул.Карбышева</t>
  </si>
  <si>
    <t xml:space="preserve"> ул.КИЗ</t>
  </si>
  <si>
    <t>ул.Красноармейская</t>
  </si>
  <si>
    <t>ул.Пл.Свободы</t>
  </si>
  <si>
    <t>ул.Вайнера</t>
  </si>
  <si>
    <t>с. Новоалексеевское</t>
  </si>
  <si>
    <t>57.013067</t>
  </si>
  <si>
    <t xml:space="preserve"> 59.433195</t>
  </si>
  <si>
    <t>57.006671</t>
  </si>
  <si>
    <t xml:space="preserve"> 59.604144</t>
  </si>
  <si>
    <t xml:space="preserve"> 59.806607</t>
  </si>
  <si>
    <t>56.954385</t>
  </si>
  <si>
    <t>59.692790</t>
  </si>
  <si>
    <t>56.948646</t>
  </si>
  <si>
    <t>59.972075</t>
  </si>
  <si>
    <t>56.891358</t>
  </si>
  <si>
    <t xml:space="preserve"> 59.956272</t>
  </si>
  <si>
    <t>56.911058</t>
  </si>
  <si>
    <t>59.934779</t>
  </si>
  <si>
    <t>56.906927</t>
  </si>
  <si>
    <t xml:space="preserve"> 59.937369</t>
  </si>
  <si>
    <t>56.912431</t>
  </si>
  <si>
    <t>59.947633</t>
  </si>
  <si>
    <t>56.896042</t>
  </si>
  <si>
    <t>МАДОУ "ДС №5"</t>
  </si>
  <si>
    <t>г. Первоуральск, ул. Бульвар юности, 26</t>
  </si>
  <si>
    <t>ул. Бульвар юности</t>
  </si>
  <si>
    <t xml:space="preserve"> 59.955553</t>
  </si>
  <si>
    <t>56.910872</t>
  </si>
  <si>
    <t xml:space="preserve"> 59.959610</t>
  </si>
  <si>
    <t>56.891943</t>
  </si>
  <si>
    <t>59.994075</t>
  </si>
  <si>
    <t>56.914096</t>
  </si>
  <si>
    <t>ИП Максимич Пансионат для пожилых людей</t>
  </si>
  <si>
    <t>ул.Папанинцев</t>
  </si>
  <si>
    <t>32/13</t>
  </si>
  <si>
    <t>г. Первоуральск, с. Новоалексеевское, ул. Школьная, 1А</t>
  </si>
  <si>
    <t>ООО "Уральский медицинский центр"</t>
  </si>
  <si>
    <t>АО "Стройинтерьер"</t>
  </si>
  <si>
    <t>г. Первоуральск, пр-т Ильича, д. 29 А</t>
  </si>
  <si>
    <t>ИП Дрыгин К.Д</t>
  </si>
  <si>
    <t>г. Первоуральск,                         ул. Ленина, д. 41</t>
  </si>
  <si>
    <t>г. Первоуральск,                           ул. Вайнера, д. 2А</t>
  </si>
  <si>
    <t>ИП Никульшин В.М.</t>
  </si>
  <si>
    <t>г. Первоуральск,                        ул. Трубников, д. 52 Г</t>
  </si>
  <si>
    <t>ул.Металлургов</t>
  </si>
  <si>
    <t>3а</t>
  </si>
  <si>
    <t xml:space="preserve"> пр-т Ильича</t>
  </si>
  <si>
    <t>ул.Ленина</t>
  </si>
  <si>
    <t>52Г</t>
  </si>
  <si>
    <t>2А</t>
  </si>
  <si>
    <t xml:space="preserve"> ул. Вайнера</t>
  </si>
  <si>
    <t>ул. Трубников</t>
  </si>
  <si>
    <t xml:space="preserve">г. Первоуральск                      </t>
  </si>
  <si>
    <t>г.Первоуральск, ул.Вайнера, 20</t>
  </si>
  <si>
    <t>г. Первоуральск, ул.Металлургов, 3А</t>
  </si>
  <si>
    <t>г.Первоуральск, ул.Папанинцев,32/13</t>
  </si>
  <si>
    <t>59.956576</t>
  </si>
  <si>
    <t>56.915896</t>
  </si>
  <si>
    <t>60.128861</t>
  </si>
  <si>
    <t>56.850556</t>
  </si>
  <si>
    <t>59.878321</t>
  </si>
  <si>
    <t>56.886129</t>
  </si>
  <si>
    <t>59.879037</t>
  </si>
  <si>
    <t>56.893752</t>
  </si>
  <si>
    <t>59.934286</t>
  </si>
  <si>
    <t>56.911870</t>
  </si>
  <si>
    <t>59.816923</t>
  </si>
  <si>
    <t>56.965411</t>
  </si>
  <si>
    <t>59.431940</t>
  </si>
  <si>
    <t>57.013143</t>
  </si>
  <si>
    <t>59.896057</t>
  </si>
  <si>
    <t>56.904244</t>
  </si>
  <si>
    <t>59.953399</t>
  </si>
  <si>
    <t>56.918895</t>
  </si>
  <si>
    <t>отсев</t>
  </si>
  <si>
    <t>59.819629</t>
  </si>
  <si>
    <t>56.964646</t>
  </si>
  <si>
    <t>59.963413</t>
  </si>
  <si>
    <t>56.908771</t>
  </si>
  <si>
    <t>59.938209</t>
  </si>
  <si>
    <t>56.899459</t>
  </si>
  <si>
    <t>59.938125</t>
  </si>
  <si>
    <t>56.897474</t>
  </si>
  <si>
    <t>59.954118</t>
  </si>
  <si>
    <t>56.905404</t>
  </si>
  <si>
    <t>59.932317</t>
  </si>
  <si>
    <t>56.914104</t>
  </si>
  <si>
    <t>59.964753</t>
  </si>
  <si>
    <t>56.905077</t>
  </si>
  <si>
    <t>59.954133</t>
  </si>
  <si>
    <t>56.898231</t>
  </si>
  <si>
    <t>Билимбаевское потребительское общество "Общепит"</t>
  </si>
  <si>
    <t>п.Билимбай, ул.Ленина, 158</t>
  </si>
  <si>
    <t>с.Слобода, Октябрьская, 2</t>
  </si>
  <si>
    <t>г.Первоуральск</t>
  </si>
  <si>
    <t>2в</t>
  </si>
  <si>
    <t>2б</t>
  </si>
  <si>
    <t>ул.Урицкого</t>
  </si>
  <si>
    <t>пр.Ильича, 2в</t>
  </si>
  <si>
    <t>пр.Ильича, 2б</t>
  </si>
  <si>
    <t>ПМБУ ФКиС "Старт" спортивный комплекс</t>
  </si>
  <si>
    <t>ул.Урицкого,8</t>
  </si>
  <si>
    <t>лыжная база</t>
  </si>
  <si>
    <t xml:space="preserve">ПМБУ ФКиС "Старт" </t>
  </si>
  <si>
    <t>5 мет.</t>
  </si>
  <si>
    <t>Коллективный сад СНТ №67</t>
  </si>
  <si>
    <t>щебень</t>
  </si>
  <si>
    <t>66:58:2902071:78</t>
  </si>
  <si>
    <t>59.988918</t>
  </si>
  <si>
    <t>СНТ №67</t>
  </si>
  <si>
    <t xml:space="preserve"> г. Первоуральск, ст. Пионерская   66:58:2902071:78</t>
  </si>
  <si>
    <t>623102 г. Первоуральск, ул. Строителей, 7</t>
  </si>
  <si>
    <t xml:space="preserve">Обособленное подразделение Первоуральская автоколонна в составе филиала АО «ЮНИС» в г. Екатеринбург </t>
  </si>
  <si>
    <t xml:space="preserve"> г. Первоуральск, Урицкого 7</t>
  </si>
  <si>
    <t>перекресток ул.Транспортная, - 40 Лет Октября</t>
  </si>
  <si>
    <t>частный сектор</t>
  </si>
  <si>
    <t>переулок ул.Транспортная - ул.Лесная</t>
  </si>
  <si>
    <t>ул.З.Космодемьянской</t>
  </si>
  <si>
    <t>ул.Вальцовщиков (конец улицы)</t>
  </si>
  <si>
    <t>пер.Талица (район мечети)</t>
  </si>
  <si>
    <t>ул.Серова</t>
  </si>
  <si>
    <t>1А</t>
  </si>
  <si>
    <t>ул.Серова возле ВНС</t>
  </si>
  <si>
    <t xml:space="preserve">ул.Дробильщиков </t>
  </si>
  <si>
    <t>4-я Макгнитка</t>
  </si>
  <si>
    <t>Чащихина</t>
  </si>
  <si>
    <t>Железнодорожников</t>
  </si>
  <si>
    <t>Красноармейская (начало улицы)</t>
  </si>
  <si>
    <t>Строителей (гаражный кооператив)</t>
  </si>
  <si>
    <t>М.Горького (р-он кладбища)</t>
  </si>
  <si>
    <t>Р.Люксембург</t>
  </si>
  <si>
    <t>Угловая</t>
  </si>
  <si>
    <t>Некрасова</t>
  </si>
  <si>
    <t>д.Каменка</t>
  </si>
  <si>
    <t>выше магазина</t>
  </si>
  <si>
    <t>ул.Северная</t>
  </si>
  <si>
    <t>ул.Луначарского</t>
  </si>
  <si>
    <t>Победы</t>
  </si>
  <si>
    <t>45-88</t>
  </si>
  <si>
    <t>ул.Ленина в переулке</t>
  </si>
  <si>
    <t>135-137</t>
  </si>
  <si>
    <t>ул.Пролетарская</t>
  </si>
  <si>
    <t>ул.М.Горького рядом с больницей</t>
  </si>
  <si>
    <t>Вишнякова (въезд в п.Кузино)</t>
  </si>
  <si>
    <t>ул.Водопроводная за ж/д переездом</t>
  </si>
  <si>
    <t>ул.Комсомольская</t>
  </si>
  <si>
    <t>ул.Федосимова</t>
  </si>
  <si>
    <t>пер. Титова</t>
  </si>
  <si>
    <t>59.427890</t>
  </si>
  <si>
    <t>57.015488</t>
  </si>
  <si>
    <t>Машинистов35,35а,39,39а; Луначарского 32,34,36,38Машинистов, 41, 54</t>
  </si>
  <si>
    <t>59.417120</t>
  </si>
  <si>
    <t>57.021652</t>
  </si>
  <si>
    <t>59.437317</t>
  </si>
  <si>
    <t>57.011734</t>
  </si>
  <si>
    <t>59.448056</t>
  </si>
  <si>
    <t>57.026728</t>
  </si>
  <si>
    <t>59.441601</t>
  </si>
  <si>
    <t>57.029871</t>
  </si>
  <si>
    <t>пер.Пионерский между ул.М.Горького, 45 и ул.Пролетарская 88</t>
  </si>
  <si>
    <t>пер.Пионерский -ул.Победы,45</t>
  </si>
  <si>
    <t>59.438407</t>
  </si>
  <si>
    <t>57.027692</t>
  </si>
  <si>
    <t>59.431838</t>
  </si>
  <si>
    <t>57.026389</t>
  </si>
  <si>
    <t>59.428399</t>
  </si>
  <si>
    <t>57.031663</t>
  </si>
  <si>
    <t>59.444078</t>
  </si>
  <si>
    <t>57.024142</t>
  </si>
  <si>
    <t>59.448899</t>
  </si>
  <si>
    <t>57.022898</t>
  </si>
  <si>
    <t xml:space="preserve"> 59.448680</t>
  </si>
  <si>
    <t>57.013858</t>
  </si>
  <si>
    <t>59.440933</t>
  </si>
  <si>
    <t>57.012975</t>
  </si>
  <si>
    <t>59.428742</t>
  </si>
  <si>
    <t>57.023100</t>
  </si>
  <si>
    <t xml:space="preserve"> 59.414917</t>
  </si>
  <si>
    <t>57.021821</t>
  </si>
  <si>
    <t>59.788990</t>
  </si>
  <si>
    <t>56.945096</t>
  </si>
  <si>
    <t xml:space="preserve">мест (площадок) накопления твердых коммунальных отходов на территории городского округа Первоуральск </t>
  </si>
  <si>
    <t xml:space="preserve">МАОУ  «Средняя общеобразовательная школа № 1»
</t>
  </si>
  <si>
    <t>Физкультурников</t>
  </si>
  <si>
    <t>Коллективный сад №41</t>
  </si>
  <si>
    <t>66:58:1101008:91</t>
  </si>
  <si>
    <t>п. Новоуткинск 66:58:1101008:91</t>
  </si>
  <si>
    <t>Потребительский кооператив "Садоводческое товарищество №63"</t>
  </si>
  <si>
    <t>деревянные поддоны</t>
  </si>
  <si>
    <t>850м на северо-восток от п/л Родничок</t>
  </si>
  <si>
    <t>п.Билимбай, 850м на северо-восток от п/л Родничок</t>
  </si>
  <si>
    <t>25А</t>
  </si>
  <si>
    <t>ул.Ленина, 25а</t>
  </si>
  <si>
    <t>Потребительский кооператив "Садоводческое товарищество №44"</t>
  </si>
  <si>
    <t>п.Магнитка</t>
  </si>
  <si>
    <t>66:58:0120015:161</t>
  </si>
  <si>
    <t>п.Магнитка   66:58:0120015:161</t>
  </si>
  <si>
    <t>66:58:2901011</t>
  </si>
  <si>
    <t>п.Билимбай                      66:58:2901011</t>
  </si>
  <si>
    <t>СНТ "Коллективный сад № 86"</t>
  </si>
  <si>
    <t xml:space="preserve"> г. Первоуральск</t>
  </si>
  <si>
    <t>65,66 квартал, Решетское лесничество, Верх-Исетский лесхоз                    66:58:2902071:78</t>
  </si>
  <si>
    <t>шпалы</t>
  </si>
  <si>
    <t>Садоводческое некоммерческое товарищество №67</t>
  </si>
  <si>
    <t>Садоводческое товарищество коллективный сад 11</t>
  </si>
  <si>
    <t>ул.Вайнера в 50 м на восток от д.83</t>
  </si>
  <si>
    <t>ПК СТ№1 "Локомотив"</t>
  </si>
  <si>
    <t>п.Кузино, ул.Пролетарская,  149</t>
  </si>
  <si>
    <t>Садоводческое товарищество птицефабрики "Первоуральская"</t>
  </si>
  <si>
    <t>ПК садоводческое товарищество №1 "Локомотив"</t>
  </si>
  <si>
    <t>Птицефабрика "Первоуральская"</t>
  </si>
  <si>
    <t>2.758.1</t>
  </si>
  <si>
    <t>2.758.2</t>
  </si>
  <si>
    <t>2.758.3</t>
  </si>
  <si>
    <t>2.758.4</t>
  </si>
  <si>
    <t>2.758.5</t>
  </si>
  <si>
    <t>2.758.6</t>
  </si>
  <si>
    <t>2.758.7</t>
  </si>
  <si>
    <t>2.758.8</t>
  </si>
  <si>
    <t>2.758.9</t>
  </si>
  <si>
    <t>2.758.10</t>
  </si>
  <si>
    <t>2.758.11</t>
  </si>
  <si>
    <t>2.758.12</t>
  </si>
  <si>
    <t>2.758.13</t>
  </si>
  <si>
    <t>2.758.14</t>
  </si>
  <si>
    <t>2.758.15</t>
  </si>
  <si>
    <t>2.758.16</t>
  </si>
  <si>
    <t>2.758.17</t>
  </si>
  <si>
    <t>2.758.18</t>
  </si>
  <si>
    <t>2.758.19</t>
  </si>
  <si>
    <t>2.758.20</t>
  </si>
  <si>
    <t>2.758.21</t>
  </si>
  <si>
    <t>2.758.22</t>
  </si>
  <si>
    <t>2.758.23</t>
  </si>
  <si>
    <t>2.758.24</t>
  </si>
  <si>
    <t>2.758.25</t>
  </si>
  <si>
    <t>2.758.26</t>
  </si>
  <si>
    <t>2.758.27</t>
  </si>
  <si>
    <t>2.758.28</t>
  </si>
  <si>
    <t>2.758.29</t>
  </si>
  <si>
    <t>2.758.30</t>
  </si>
  <si>
    <t>2.758.31</t>
  </si>
  <si>
    <t>2.758.32</t>
  </si>
  <si>
    <t>2.758.33</t>
  </si>
  <si>
    <t>2.758.34</t>
  </si>
  <si>
    <t>2.758.35</t>
  </si>
  <si>
    <t>2.758.36</t>
  </si>
  <si>
    <t>2.758.37</t>
  </si>
  <si>
    <t>2.758.38</t>
  </si>
  <si>
    <t>2.758.39</t>
  </si>
  <si>
    <t>2.758.40</t>
  </si>
  <si>
    <t>2.758.41</t>
  </si>
  <si>
    <t>2.758.42</t>
  </si>
  <si>
    <t>2.758.43</t>
  </si>
  <si>
    <t>2.758.44</t>
  </si>
  <si>
    <t>2.758.45</t>
  </si>
  <si>
    <t>2.758.46</t>
  </si>
  <si>
    <t>2.758.47</t>
  </si>
  <si>
    <t>2.758.48</t>
  </si>
  <si>
    <t>2.758.49</t>
  </si>
  <si>
    <t>2.758.50</t>
  </si>
  <si>
    <t>2.758.51</t>
  </si>
  <si>
    <t>2.758.52</t>
  </si>
  <si>
    <t>2.758.53</t>
  </si>
  <si>
    <t>2.758.54</t>
  </si>
  <si>
    <t>2.758.55</t>
  </si>
  <si>
    <t>2.758.56</t>
  </si>
  <si>
    <t>2.758.57</t>
  </si>
  <si>
    <t>2.758.58</t>
  </si>
  <si>
    <t>2.758.59</t>
  </si>
  <si>
    <t>2.758.60</t>
  </si>
  <si>
    <t>2.758.61</t>
  </si>
  <si>
    <t>2.758.62</t>
  </si>
  <si>
    <t>2.758.63</t>
  </si>
  <si>
    <t>2.758.64</t>
  </si>
  <si>
    <t>2.758.65</t>
  </si>
  <si>
    <t>2.758.66</t>
  </si>
  <si>
    <t>2.758.67</t>
  </si>
  <si>
    <t>2.758.68</t>
  </si>
  <si>
    <t>2.758.69</t>
  </si>
  <si>
    <t>2.758.70</t>
  </si>
  <si>
    <t>2.758.71</t>
  </si>
  <si>
    <t>2.758.72</t>
  </si>
  <si>
    <t>2.758.73</t>
  </si>
  <si>
    <t>2.758.74</t>
  </si>
  <si>
    <t>2.758.75</t>
  </si>
  <si>
    <t>2.758.76</t>
  </si>
  <si>
    <t>2.758.77</t>
  </si>
  <si>
    <t>2.758.78</t>
  </si>
  <si>
    <t>2.758.79</t>
  </si>
  <si>
    <t>2.758.80</t>
  </si>
  <si>
    <t>2.758.81</t>
  </si>
  <si>
    <t>2.758.82</t>
  </si>
  <si>
    <t>2.758.83</t>
  </si>
  <si>
    <t>2.758.84</t>
  </si>
  <si>
    <t>2.758.85</t>
  </si>
  <si>
    <t>2.758.86</t>
  </si>
  <si>
    <t>2.758.87</t>
  </si>
  <si>
    <t>2.758.88</t>
  </si>
  <si>
    <t>2.758.89</t>
  </si>
  <si>
    <t>2.758.90</t>
  </si>
  <si>
    <t>2.758.91</t>
  </si>
  <si>
    <t>2.758.92</t>
  </si>
  <si>
    <t>2.758.93</t>
  </si>
  <si>
    <t>2.758.94</t>
  </si>
  <si>
    <t>2.758.95</t>
  </si>
  <si>
    <t>2.758.96</t>
  </si>
  <si>
    <t>2.758.97</t>
  </si>
  <si>
    <t>2.758.98</t>
  </si>
  <si>
    <t>2.758.99</t>
  </si>
  <si>
    <t>2.758.100</t>
  </si>
  <si>
    <t>2.758.101</t>
  </si>
  <si>
    <t>2.758.102</t>
  </si>
  <si>
    <t>2.758.103</t>
  </si>
  <si>
    <t>2.758.104</t>
  </si>
  <si>
    <t>2.758.105</t>
  </si>
  <si>
    <t>2.758.106</t>
  </si>
  <si>
    <t>2.758.107</t>
  </si>
  <si>
    <t>2.758.108</t>
  </si>
  <si>
    <t>2.758.109</t>
  </si>
  <si>
    <t>2.758.110</t>
  </si>
  <si>
    <t>2.758.111</t>
  </si>
  <si>
    <t>2.758.112</t>
  </si>
  <si>
    <t>2.758.113</t>
  </si>
  <si>
    <t>2.758.114</t>
  </si>
  <si>
    <t>2.758.115</t>
  </si>
  <si>
    <t>2.758.116</t>
  </si>
  <si>
    <t>2.758.117</t>
  </si>
  <si>
    <t>2.758.118</t>
  </si>
  <si>
    <t>2.758.119</t>
  </si>
  <si>
    <t>2.758.120</t>
  </si>
  <si>
    <t>2.758.121</t>
  </si>
  <si>
    <t>2.758.122</t>
  </si>
  <si>
    <t>2.758.123</t>
  </si>
  <si>
    <t>2.758.124</t>
  </si>
  <si>
    <t>2.758.125</t>
  </si>
  <si>
    <t>2.758.126</t>
  </si>
  <si>
    <t>2.758.127</t>
  </si>
  <si>
    <t>2.758.128</t>
  </si>
  <si>
    <t>2.758.129</t>
  </si>
  <si>
    <t>2.758.130</t>
  </si>
  <si>
    <t>2.758.131</t>
  </si>
  <si>
    <t>2.758.132</t>
  </si>
  <si>
    <t>2.758.133</t>
  </si>
  <si>
    <t>2.758.134</t>
  </si>
  <si>
    <t>2.758.135</t>
  </si>
  <si>
    <t>2.758.136</t>
  </si>
  <si>
    <t>2.758.137</t>
  </si>
  <si>
    <t>2.758.138</t>
  </si>
  <si>
    <t>2.758.139</t>
  </si>
  <si>
    <t>2.758.140</t>
  </si>
  <si>
    <t>2.758.141</t>
  </si>
  <si>
    <t>2.758.142</t>
  </si>
  <si>
    <t>2.758.143</t>
  </si>
  <si>
    <t>2.758.144</t>
  </si>
  <si>
    <t>2.758.145</t>
  </si>
  <si>
    <t>2.758.146</t>
  </si>
  <si>
    <t>2.758.147</t>
  </si>
  <si>
    <t>2.758.148</t>
  </si>
  <si>
    <t>2.758.149</t>
  </si>
  <si>
    <t>2.758.150</t>
  </si>
  <si>
    <t>2.758.151</t>
  </si>
  <si>
    <t>2.758.152</t>
  </si>
  <si>
    <t>2.758.153</t>
  </si>
  <si>
    <t>2.758.154</t>
  </si>
  <si>
    <t>2.758.155</t>
  </si>
  <si>
    <t>2.758.156</t>
  </si>
  <si>
    <t>2.758.157</t>
  </si>
  <si>
    <t>2.758.158</t>
  </si>
  <si>
    <t>2.758.159</t>
  </si>
  <si>
    <t>2.758.160</t>
  </si>
  <si>
    <t>2.758.161</t>
  </si>
  <si>
    <t>2.758.162</t>
  </si>
  <si>
    <t>2.758.163</t>
  </si>
  <si>
    <t>2.758.164</t>
  </si>
  <si>
    <t>2.758.165</t>
  </si>
  <si>
    <t>2.758.166</t>
  </si>
  <si>
    <t>2.758.167</t>
  </si>
  <si>
    <t>2.758.168</t>
  </si>
  <si>
    <t>2.758.169</t>
  </si>
  <si>
    <t>2.758.170</t>
  </si>
  <si>
    <t>2.758.171</t>
  </si>
  <si>
    <t>2.758.172</t>
  </si>
  <si>
    <t>2.758.173</t>
  </si>
  <si>
    <t>2.758.174</t>
  </si>
  <si>
    <t>2.758.175</t>
  </si>
  <si>
    <t>2.758.176</t>
  </si>
  <si>
    <t>2.758.177</t>
  </si>
  <si>
    <t>2.758.178</t>
  </si>
  <si>
    <t>2.758.179</t>
  </si>
  <si>
    <t>2.758.180</t>
  </si>
  <si>
    <t>2.758.181</t>
  </si>
  <si>
    <t>2.758.182</t>
  </si>
  <si>
    <t>2.758.183</t>
  </si>
  <si>
    <t>2.758.184</t>
  </si>
  <si>
    <t>2.758.185</t>
  </si>
  <si>
    <t>2.758.186</t>
  </si>
  <si>
    <t>2.758.187</t>
  </si>
  <si>
    <t>2.758.188</t>
  </si>
  <si>
    <t>2.758.189</t>
  </si>
  <si>
    <t>2.758.190</t>
  </si>
  <si>
    <t>2.758.191</t>
  </si>
  <si>
    <t>2.758.192</t>
  </si>
  <si>
    <t>2.758.193</t>
  </si>
  <si>
    <t>2.758.194</t>
  </si>
  <si>
    <t>2.758.195</t>
  </si>
  <si>
    <t>2.758.196</t>
  </si>
  <si>
    <t>2.758.197</t>
  </si>
  <si>
    <t>2.758.198</t>
  </si>
  <si>
    <t>2.758.199</t>
  </si>
  <si>
    <t>2.758.200</t>
  </si>
  <si>
    <t>2.758.201</t>
  </si>
  <si>
    <t>2.758.202</t>
  </si>
  <si>
    <t>2.758.203</t>
  </si>
  <si>
    <t>2.758.204</t>
  </si>
  <si>
    <t>2.758.205</t>
  </si>
  <si>
    <t>2.758.206</t>
  </si>
  <si>
    <t>2.758.207</t>
  </si>
  <si>
    <t>2.758.208</t>
  </si>
  <si>
    <t>2.758.209</t>
  </si>
  <si>
    <t>2.758.210</t>
  </si>
  <si>
    <t>2.758.211</t>
  </si>
  <si>
    <t>2.758.212</t>
  </si>
  <si>
    <t>2.758.213</t>
  </si>
  <si>
    <t>2.758.214</t>
  </si>
  <si>
    <t>2.758.215</t>
  </si>
  <si>
    <t>2.758.216</t>
  </si>
  <si>
    <t>2.758.217</t>
  </si>
  <si>
    <t>2.758.218</t>
  </si>
  <si>
    <t>2.758.219</t>
  </si>
  <si>
    <t>2.758.220</t>
  </si>
  <si>
    <t>2.758.221</t>
  </si>
  <si>
    <t>2.758.222</t>
  </si>
  <si>
    <t>2.758.223</t>
  </si>
  <si>
    <t>2.758.224</t>
  </si>
  <si>
    <t>2.758.225</t>
  </si>
  <si>
    <t>2.758.226</t>
  </si>
  <si>
    <t>2.758.227</t>
  </si>
  <si>
    <t>2.758.228</t>
  </si>
  <si>
    <t>2.758.229</t>
  </si>
  <si>
    <t>2.758.230</t>
  </si>
  <si>
    <t>2.758.231</t>
  </si>
  <si>
    <t>2.758.232</t>
  </si>
  <si>
    <t>2.758.233</t>
  </si>
  <si>
    <t>2.758.234</t>
  </si>
  <si>
    <t>2.758.235</t>
  </si>
  <si>
    <t>2.758.236</t>
  </si>
  <si>
    <t>2.758.237</t>
  </si>
  <si>
    <t>2.758.238</t>
  </si>
  <si>
    <t>2.758.239</t>
  </si>
  <si>
    <t>2.758.240</t>
  </si>
  <si>
    <t>2.758.241</t>
  </si>
  <si>
    <t>2.758.242</t>
  </si>
  <si>
    <t>2.758.243</t>
  </si>
  <si>
    <t>2.758.244</t>
  </si>
  <si>
    <t>2.758.245</t>
  </si>
  <si>
    <t>2.758.246</t>
  </si>
  <si>
    <t>2.758.247</t>
  </si>
  <si>
    <t>2.758.248</t>
  </si>
  <si>
    <t>2.758.249</t>
  </si>
  <si>
    <t>2.758.250</t>
  </si>
  <si>
    <t>2.758.251</t>
  </si>
  <si>
    <t>2.758.252</t>
  </si>
  <si>
    <t>2.758.253</t>
  </si>
  <si>
    <t>2.758.254</t>
  </si>
  <si>
    <t>2.758.255</t>
  </si>
  <si>
    <t>2.758.256</t>
  </si>
  <si>
    <t>2.758.257</t>
  </si>
  <si>
    <t>2.758.258</t>
  </si>
  <si>
    <t>2.758.259</t>
  </si>
  <si>
    <t>2.758.260</t>
  </si>
  <si>
    <t>2.758.261</t>
  </si>
  <si>
    <t>2.758.262</t>
  </si>
  <si>
    <t>2.758.263</t>
  </si>
  <si>
    <t>2.758.264</t>
  </si>
  <si>
    <t>2.758.265</t>
  </si>
  <si>
    <t>2.758.266</t>
  </si>
  <si>
    <t>2.758.267</t>
  </si>
  <si>
    <t>2.758.268</t>
  </si>
  <si>
    <t>2.758.269</t>
  </si>
  <si>
    <t>2.758.270</t>
  </si>
  <si>
    <t>2.758.271</t>
  </si>
  <si>
    <t>2.758.272</t>
  </si>
  <si>
    <t>2.758.273</t>
  </si>
  <si>
    <t>2.758.274</t>
  </si>
  <si>
    <t>2.758.275</t>
  </si>
  <si>
    <t>2.758.276</t>
  </si>
  <si>
    <t>2.758.277</t>
  </si>
  <si>
    <t>2.758.278</t>
  </si>
  <si>
    <t>2.758.279</t>
  </si>
  <si>
    <t>2.758.280</t>
  </si>
  <si>
    <t>2.758.281</t>
  </si>
  <si>
    <t>2.758.282</t>
  </si>
  <si>
    <t>2.758.283</t>
  </si>
  <si>
    <t>2.758.284</t>
  </si>
  <si>
    <t>2.758.285</t>
  </si>
  <si>
    <t>2.758.286</t>
  </si>
  <si>
    <t>2.758.287</t>
  </si>
  <si>
    <t>2.758.288</t>
  </si>
  <si>
    <t>2.758.289</t>
  </si>
  <si>
    <t>2.758.290</t>
  </si>
  <si>
    <t>2.758.291</t>
  </si>
  <si>
    <t>2.758.292</t>
  </si>
  <si>
    <t>2.758.293</t>
  </si>
  <si>
    <t>2.758.294</t>
  </si>
  <si>
    <t>2.758.295</t>
  </si>
  <si>
    <t>2.758.296</t>
  </si>
  <si>
    <t>2.758.297</t>
  </si>
  <si>
    <t>2.758.298</t>
  </si>
  <si>
    <t>2.758.299</t>
  </si>
  <si>
    <t xml:space="preserve">Физкультурников, 2, Ватутина, 29, 31, 33, Физкультурников, 1; </t>
  </si>
  <si>
    <t>Емлина, 27, 21</t>
  </si>
  <si>
    <t>56.907567</t>
  </si>
  <si>
    <t>59.921310</t>
  </si>
  <si>
    <t>2.758.300</t>
  </si>
  <si>
    <t>Папанинцев</t>
  </si>
  <si>
    <t>Папнинцев, 1,4,3, 3а, Школьная, 2, Трубников, 18</t>
  </si>
  <si>
    <t>идентификационный номер налогоплательщика
(ИНН)</t>
  </si>
  <si>
    <t>основной государственный регистрационный номер
 (ОГРН)</t>
  </si>
  <si>
    <t>Потребительский кооператив Садоводческое товарищество "Рассвет"</t>
  </si>
  <si>
    <t>ул.Фурманова (п.Н-Талица) 66:58:0120008:2</t>
  </si>
  <si>
    <t>СНТ Сад №77</t>
  </si>
  <si>
    <t>г.Первоуральск, п.Ельничный, квартал 91</t>
  </si>
  <si>
    <t>СНТ "Заречный"</t>
  </si>
  <si>
    <t>г.Первоуральск, пос.Решеты</t>
  </si>
  <si>
    <t>66:58:2902053:59</t>
  </si>
  <si>
    <t>Садоводческое товарищество "Лесняк"</t>
  </si>
  <si>
    <t>66:58:1201006:1</t>
  </si>
  <si>
    <t>ПК СТ №15</t>
  </si>
  <si>
    <t>пер.Новотрубников</t>
  </si>
  <si>
    <t>АО "Свердловскавтодор" филиал Среднеуральское дорожное ремонтно-строительное управление</t>
  </si>
  <si>
    <t>56.867437</t>
  </si>
  <si>
    <t>59.984289</t>
  </si>
  <si>
    <t>ул.Асфальтовая</t>
  </si>
  <si>
    <t>ул.Асфальтовая, 11</t>
  </si>
  <si>
    <t>дорожная плита</t>
  </si>
  <si>
    <t>Садоводческое товарищество "Петрушиха"</t>
  </si>
  <si>
    <t>г.Первоуральск, ст.Подволошная</t>
  </si>
  <si>
    <t>Садоводческое некоммерческое товарищество №105</t>
  </si>
  <si>
    <t>п.Билимбай, северо-восточнее п/л "Родничок"</t>
  </si>
  <si>
    <t>Садоводческое товарищество "Искра"</t>
  </si>
  <si>
    <t>66:58:1101011:63</t>
  </si>
  <si>
    <t>7708503727 </t>
  </si>
  <si>
    <t xml:space="preserve">Кузинская дистанция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 (ПЧ-5) 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</si>
  <si>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 (ВЧДЭ-4)</t>
  </si>
  <si>
    <t>Вокзал ст. Кузино Свердловской дирекции пассажирских обустройств -филиала ОАО "РЖД" (ДПО)</t>
  </si>
  <si>
    <t>Пассажирское здание ст. Коуровка Свердловской дирекции пассажирских обустройств - филиала ОАО РЖД (ДПО)</t>
  </si>
  <si>
    <t>Пассажирское здание ст. Билимбай Свердловской дирекции пассажирских обустройств - филиала ОАО РЖД (ДПО)</t>
  </si>
  <si>
    <t>Павильон ст. Новоталица Свердловской дирекции пассажирских обустройств - филиала ОАО РЖД (ДПО)</t>
  </si>
  <si>
    <t>Дистанция инженерных сооружений - структурное подразделение Центральной дирекции инфраструктуры - филиала ОАО "РЖД" (ПЧИССО)</t>
  </si>
  <si>
    <t>1037739877295</t>
  </si>
  <si>
    <t>Вокзал Первоуральск Свердловской региональной дирекции железнодорожных вокзалов - СП ДЖВ - филиала ОАО "РЖД" (РДЖВ)</t>
  </si>
  <si>
    <t>Свердловск-Сортировочная дистанция сигнализации, централизации и блокировки - структурное подразделение Свердловской дирекции - структурного подразделения Центральной дирекции инфраструктуры -филиала ОАО "РЖД" (ШЧ-5)</t>
  </si>
  <si>
    <t>Свердловская дистанция гражданских сооружений - структурное подразделение Свердловской железной дороги - филиала ОАО "РЖД" (НГЧ-2)</t>
  </si>
  <si>
    <t>Екатеринбургский территориальный участок Свердловской дирекции по тепловодоснабжению - структурного подразделения Центральной Дирекции по тепловодоснабжению филиала ОАО"РЖД" (ДТВУ-3)</t>
  </si>
  <si>
    <t>Свердловский региональный центр связи Екатеринбургской дирекции связи Центральной станции связи – филиала ОАО «РЖД» (РЦС-2)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</si>
  <si>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 (СВРДКРЭ)</t>
  </si>
  <si>
    <t>Свердловская дистанция электроснабжения - структурное подразделение Свердловской дирекции по энергообеспечению - структурного подразделения Трансэнерго - филиала ОАО "РЖД" (ЭЧ-3)</t>
  </si>
  <si>
    <t>подстилающий слой из цемента</t>
  </si>
  <si>
    <t>Местонахождение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</si>
  <si>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</si>
  <si>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</si>
  <si>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</si>
  <si>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</si>
  <si>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</si>
  <si>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</si>
  <si>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</si>
  <si>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623140 Свердловская область, г.Первоуральск , поселок Кузино</t>
  </si>
  <si>
    <t>Свердловская область, г. Первоуральск, ст. Кузино, ул Вокзальная-2</t>
  </si>
  <si>
    <t>Свердловская область, г. Первоуральск, ст. Коуровка</t>
  </si>
  <si>
    <t>Свердловская область, г. Первоуральск, ст. Билимбай</t>
  </si>
  <si>
    <t>Свердловская область, г. Первоуральск, ОП Новоталица</t>
  </si>
  <si>
    <t>623140, Свердловская обл., пос. Кузино, ул. Пролетарская, 33</t>
  </si>
  <si>
    <t>Свердловская область, г. Первоуральск, Вокзальная 1</t>
  </si>
  <si>
    <t>Свердловская область, п Кузино, ул. Демьяна Бедного, д. 14</t>
  </si>
  <si>
    <t>Свердловская область, п Кузино, ул. Демьяна Бедного, д. 20</t>
  </si>
  <si>
    <t>Свердловская область, г.Первоуральск Ж/Д Станция Кузино (пост ЭЦ) ул.Привокзальная,2</t>
  </si>
  <si>
    <t>Свердловская область, г.Первоуральск Ж/Д Станция Кузино (общежитие) ул.Вайнера,18</t>
  </si>
  <si>
    <t>Свердловская область, г.Первоуральск Ж/Д Станция Кузино (административно-бытовой корпус ДАВС) ул.Вокзальная, 7</t>
  </si>
  <si>
    <t>Свердловская область, г.Первоуральск Ж/Д Станция Кузино (пункт подмены локомотивных бригад) ул.Пролетарская,40</t>
  </si>
  <si>
    <t>Свердловская область, г.Первоуральск Ж/Д Станция Кузино (производственный участок НГЧ-2) ул.Луначарского,62</t>
  </si>
  <si>
    <t>Свердловская область, г.Первоуральск Ж/Д Станция Хрустальная (пост ЭЦ) ул.Станционная</t>
  </si>
  <si>
    <t>Свердловская область, г.Первоуральск Ж/Д Станция Бойцы (пост ЭЦ) ул.Станционная,1</t>
  </si>
  <si>
    <t>Свердловская область, г.Первоуральск Ж/Д Станция Первоуральск (напротив ЛАФТО багажное отделение) ул.Вокзальная,1</t>
  </si>
  <si>
    <t xml:space="preserve">Свердловская область, г.Первоуральск Ж/Д Станция Решеты (бывшая школа) </t>
  </si>
  <si>
    <t xml:space="preserve">Свердловская область, г.Первоуральск Ж/Д Станция Решеты (бывший детский сад) </t>
  </si>
  <si>
    <t>Первоуральский р-он, ст.Коуровка, ул. Железнодорожная</t>
  </si>
  <si>
    <t>Первоуральский р-он, ст.Кузино, ул. Вокзальная, 6а</t>
  </si>
  <si>
    <t>Первоуральский р-он, ст.Кузино, бз адреса</t>
  </si>
  <si>
    <t>Первоуральский р-он, ст.Кузино, ул. Красноармейская, 1 б</t>
  </si>
  <si>
    <t>Первоуральский р-он, ст.Кузино, ул. Луночарского, 62</t>
  </si>
  <si>
    <t>Первоуральский р-он, ст.Кузино, ул. Луночарского, 47</t>
  </si>
  <si>
    <t>Первоуральский р-он, ст.Кузино. Ул. Красноармейская, 24</t>
  </si>
  <si>
    <t>Первоуральский р-он, ст.Решёты</t>
  </si>
  <si>
    <t>623140 Свердловска обл. п.Кузино, ул. Красноармейская 20а</t>
  </si>
  <si>
    <t>623141, Свердловская обл., г. Первоуральск, ул. Станционная, 9б.</t>
  </si>
  <si>
    <t>Свердловская обл., Первоуральский район, ст. Подволошная</t>
  </si>
  <si>
    <t>Свердловская область, Первоуральский район, ст. Хрустальная</t>
  </si>
  <si>
    <t>г.Первоуральск, пр.Ильича, 2в</t>
  </si>
  <si>
    <t>г.Первоуральск, пр.Ильича, 2б</t>
  </si>
  <si>
    <t>г.Первоуральск, ул.Урицкого,8</t>
  </si>
  <si>
    <t>г.Первоуральск, ул.Вайнера</t>
  </si>
  <si>
    <t>г.Первоуральск, ул.Вайнера в 50 м на восток от д.83</t>
  </si>
  <si>
    <t>г.Первоуральск, ул.Фурманова (п.Н-Талица) 66:58:0120008:2</t>
  </si>
  <si>
    <t>Емлина, 18,18а,20б,16в</t>
  </si>
  <si>
    <t>Межрайонная ИФНС России №30 по Сверд.обл.</t>
  </si>
  <si>
    <t>ООО "Магазин "Юбилейный"</t>
  </si>
  <si>
    <t>623102, г.Первоуральск, пр.Ильича, 39</t>
  </si>
  <si>
    <t>ТКО, за исключением КГО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</si>
  <si>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</si>
  <si>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</si>
  <si>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</si>
  <si>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</si>
  <si>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1 раз в неделю</t>
  </si>
  <si>
    <t>1 раз в месяц</t>
  </si>
  <si>
    <t>3 раза в неделю (понедельник, среда, пятница)</t>
  </si>
  <si>
    <t>2 раза в неделю</t>
  </si>
  <si>
    <t>11 раз в месяц</t>
  </si>
  <si>
    <t>3 раза в месяц</t>
  </si>
  <si>
    <t xml:space="preserve">складирование муниципальный контейнер            </t>
  </si>
  <si>
    <t xml:space="preserve">2 раза в неделю </t>
  </si>
  <si>
    <t>2 раза в месяц</t>
  </si>
  <si>
    <t>1                   установлен на муниципальной контейнерной площадке ЖСК "Солнечный"</t>
  </si>
  <si>
    <t>4 раза в год</t>
  </si>
  <si>
    <t>14 раз в год</t>
  </si>
  <si>
    <t>18 раз в год</t>
  </si>
  <si>
    <t>1 раз в 2 месяца (6 раз в год)</t>
  </si>
  <si>
    <t>1                    0,75</t>
  </si>
  <si>
    <t>КГО</t>
  </si>
  <si>
    <t>раздельное накопление</t>
  </si>
  <si>
    <t>параметры специальной площадки</t>
  </si>
  <si>
    <t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</si>
  <si>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</si>
  <si>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</si>
  <si>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</si>
  <si>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</si>
  <si>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группы отходов (для раздельного накопления)</t>
  </si>
  <si>
    <t>ул Вокзальная</t>
  </si>
  <si>
    <t>ст. Коуровка</t>
  </si>
  <si>
    <t>ст. Билимбай</t>
  </si>
  <si>
    <t>о.п. Новоталица</t>
  </si>
  <si>
    <t xml:space="preserve"> ул. Пролетарская</t>
  </si>
  <si>
    <t>п Кузино</t>
  </si>
  <si>
    <t>пос. Кузино, Ж/Д станция Кузино</t>
  </si>
  <si>
    <t>г. Первоуральск Ж/Д станция Хрустальная (пост ЭЦ)</t>
  </si>
  <si>
    <t>г. Первоуральск Ж/Д станция Бойцы (пост ЭЦ)</t>
  </si>
  <si>
    <t>г. Первоуральск Ж/Д станция Первоуральск (напротив ЛАФТО багажное отделение)</t>
  </si>
  <si>
    <t xml:space="preserve">г.Первоуральск Ж/Д Станция Решеты (бывшая школа) </t>
  </si>
  <si>
    <t xml:space="preserve">г. Первоуральск Ж/Д Станция Решеты (бывший детский сад) </t>
  </si>
  <si>
    <t>ЖСК "Солнечный"</t>
  </si>
  <si>
    <t>57.00718</t>
  </si>
  <si>
    <t>59.5811</t>
  </si>
  <si>
    <t>57.0217</t>
  </si>
  <si>
    <t>59.4397</t>
  </si>
  <si>
    <t>57.018140</t>
  </si>
  <si>
    <t>59.441866</t>
  </si>
  <si>
    <t>57.017</t>
  </si>
  <si>
    <t>59.4461</t>
  </si>
  <si>
    <t>57.0172</t>
  </si>
  <si>
    <t>59.426</t>
  </si>
  <si>
    <t>57.015301</t>
  </si>
  <si>
    <t>59.424623</t>
  </si>
  <si>
    <t>57.018337</t>
  </si>
  <si>
    <t>59.441528</t>
  </si>
  <si>
    <t>56.83488</t>
  </si>
  <si>
    <t>60.225244</t>
  </si>
  <si>
    <t>20а</t>
  </si>
  <si>
    <t>ст. Хрустальная</t>
  </si>
  <si>
    <t xml:space="preserve">9 б </t>
  </si>
  <si>
    <t>ст. Подволошная</t>
  </si>
  <si>
    <t>ст.Коуровка</t>
  </si>
  <si>
    <t xml:space="preserve"> ул. Железнодорожная</t>
  </si>
  <si>
    <t>ст.Кузино</t>
  </si>
  <si>
    <t>6а</t>
  </si>
  <si>
    <t>ул. Вокзальная</t>
  </si>
  <si>
    <t>без адреса</t>
  </si>
  <si>
    <t>ул. Красноармейская</t>
  </si>
  <si>
    <t>ст.Решеты</t>
  </si>
  <si>
    <t xml:space="preserve">ул.Красноармейская </t>
  </si>
  <si>
    <t>ул. Станционная</t>
  </si>
  <si>
    <t>ул.Вокзальная</t>
  </si>
  <si>
    <t>ул.Станционная</t>
  </si>
  <si>
    <t xml:space="preserve">ул.Привокзальная </t>
  </si>
  <si>
    <t>ул.Демьяна Бедного</t>
  </si>
  <si>
    <t xml:space="preserve"> ул.Урицкого </t>
  </si>
  <si>
    <t xml:space="preserve">3 раза в неделю </t>
  </si>
  <si>
    <t>1 раз месяц</t>
  </si>
  <si>
    <t>0,75                      0,5</t>
  </si>
  <si>
    <t xml:space="preserve">3                            1  </t>
  </si>
  <si>
    <t>1 раз в 2 недели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</si>
  <si>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</si>
  <si>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</si>
  <si>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</si>
  <si>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</si>
  <si>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</si>
  <si>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</si>
  <si>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</si>
  <si>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</si>
  <si>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</si>
  <si>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</si>
  <si>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</si>
  <si>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</si>
  <si>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наименование улицы и номер дома (или кадастровый номер земельного участка)</t>
  </si>
  <si>
    <t>наименование улицы и номер дома</t>
  </si>
  <si>
    <t>Кузинская дистнция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</t>
  </si>
  <si>
    <t>п.Кузино ул. Красноармейская д.16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</si>
  <si>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</t>
  </si>
  <si>
    <t>поселок Кузино, ПОТ</t>
  </si>
  <si>
    <t>вокзал ст. Кузино Свердловской дирекции пассажирских обустройств -филиала ОАО "РЖД"</t>
  </si>
  <si>
    <t>Пассажирское здание ст. Коуровка Свердловской дирекции пассажирских обустройств - филиала ОАО РЖД</t>
  </si>
  <si>
    <t>Пассажирское здание ст. Билимбай Свердловской дирекции пассажирских обустройств - филиала ОАО РЖД</t>
  </si>
  <si>
    <t>Павильон ст. Новоталица Свердловской дирекции пассажирских обустройств - филиала ОАО РЖД</t>
  </si>
  <si>
    <t>Дистанция инженерных сооружений - структурное подразделение Центральной дирекции инфраструктуры - филиала ОАО "РЖД"</t>
  </si>
  <si>
    <t>Вокзал Первоуральск Свердловской региональной дирекции железнодорожных вокзалов - СП ДЖВ - филиала ОАО "РЖД"</t>
  </si>
  <si>
    <t xml:space="preserve">Вокзальная, 1 </t>
  </si>
  <si>
    <t xml:space="preserve">Обособленное подразделение в составе Свердловск-Сортировочной дистанции СЦБ, г. Екатеринбург </t>
  </si>
  <si>
    <t>п Кузино, ул. Демьяна Бедного, д. 14</t>
  </si>
  <si>
    <t>п Кузино, ул. Демьяна Бедного, д. 20</t>
  </si>
  <si>
    <t>Свердловская дистанция гражданских сооружений - структурное подразделение Свердловской железной дороги - филиала ОАО "РЖД"</t>
  </si>
  <si>
    <t>Свердловская область, Ж/Д Станция Кузино (пост ЭЦ) ул.Привокзальная,2</t>
  </si>
  <si>
    <t>Свердловская область, Ж/Д Станция Кузино (общежитие) ул.Вайнера,18</t>
  </si>
  <si>
    <t>Свердловская область, Ж/Д Станция Кузино (административно-бытовой корпус ДАВС) ул.Вокзальная, 7</t>
  </si>
  <si>
    <t>Свердловская область, Ж/Д Станция Кузино (пункт подмены локомотивных бригад) ул.Пролетарская,40</t>
  </si>
  <si>
    <t>Свердловская область, Ж/Д Станция Кузино (производственный участок НГЧ-2) ул.Луначарского,62</t>
  </si>
  <si>
    <t>Екатеринбургский территориальный участок Свердловской дирекции по тепловодоснабжению</t>
  </si>
  <si>
    <t>66:00:0000000:0001:65:480:001:003484680:0007:20000</t>
  </si>
  <si>
    <t>66:58:0000000:0052:65:480:001:003484760:0015:20000</t>
  </si>
  <si>
    <t>Первоуральский р-он, ст.Кузино. Ул. Красноармейская, 24                 66:58:0000000:0052:65:480:001:003488600:0002:20000</t>
  </si>
  <si>
    <t>66:58:00 00 000:0052:65:480:001:003488970:0001:20000</t>
  </si>
  <si>
    <t>Свердловский региональный центр связи Екатеринбургской дирекции связи Центральной станции связи – филиала ОАО «РЖД» (Дом связи)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</si>
  <si>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</t>
  </si>
  <si>
    <t>СНТ "Золотой ключик"</t>
  </si>
  <si>
    <t>г.Первоуральск, ст.Решеты, Московский тракт, 28 км</t>
  </si>
  <si>
    <t>Коллективный сад "Металлург"</t>
  </si>
  <si>
    <t>г.Первоуральск, ст.Решеты 66:58:2902051:323</t>
  </si>
  <si>
    <t>28а (33б)</t>
  </si>
  <si>
    <t>1036601472490</t>
  </si>
  <si>
    <t>АО "Тандер"</t>
  </si>
  <si>
    <t>Космонавтов, 22</t>
  </si>
  <si>
    <t>ИП Баймаурзина Т.В.</t>
  </si>
  <si>
    <t>г.Первоуральск, ул.Корабельный проезд, 1а</t>
  </si>
  <si>
    <t xml:space="preserve"> ул.Корабельный проезд</t>
  </si>
  <si>
    <t>АО "Русский хром 1915"</t>
  </si>
  <si>
    <t>Свердловская область, г.Первоуральск, ст.Решеты, Московский тракт, 28 км</t>
  </si>
  <si>
    <t>Свердловская область, г.Первоуральск, ст.Решеты 66:58:2902051:323</t>
  </si>
  <si>
    <t>Свердловская область, г.Первоуральск, ул.Корабельный проезд, 1а</t>
  </si>
  <si>
    <t>Свердловская область, г. Первоуральск, ул. Народной стройки, 13</t>
  </si>
  <si>
    <t>Свердловская область, г. Первоуральск, ул. Бульвар юности, 26</t>
  </si>
  <si>
    <t>Свердловская область, п. Кузино ул.Луначарского.29</t>
  </si>
  <si>
    <t>Свердловская область, п. Кузино ул. Д.Бедного.11</t>
  </si>
  <si>
    <t>Свердловская область, п.Билимбай ул.Бахчиванджи 2а</t>
  </si>
  <si>
    <t>Свердловская область, г.Первоуральск, пр. Космонавтов, 22 "А"</t>
  </si>
  <si>
    <t>Свердловская область, г.Первоуральск, ул.Огнеупорщиков,38б</t>
  </si>
  <si>
    <t>Свердловская область, г.Первоуральск, ул.50 лет СССР,26а</t>
  </si>
  <si>
    <t>Свердловская область, г. Первоуральск, с. Новоалексеевское, ул. Школьная, 1А</t>
  </si>
  <si>
    <t>Свердловская область, п.Прогресс ул.Радищева, д.19</t>
  </si>
  <si>
    <t xml:space="preserve"> Свердловская область, г. Первоуральск, п.Кузино, ул. Луначарского, 31</t>
  </si>
  <si>
    <t>Свердловская область, 623102 г. Первоуральск, ул. Строителей, 7</t>
  </si>
  <si>
    <t>Свердловская область,  г. Первоуральск, ул. Урицкого 7</t>
  </si>
  <si>
    <t>Свердловская область, п. Новоуткинск 66:58:1101008:91</t>
  </si>
  <si>
    <t>Свердловская область, п.Билимбай, 850м на северо-восток от п/л Родничок</t>
  </si>
  <si>
    <t>Свердловская область, п.Магнитка   66:58:0120015:161</t>
  </si>
  <si>
    <t>Свердловская область, д.Крылосово</t>
  </si>
  <si>
    <t>Свердловская область, пер.Новотрубников</t>
  </si>
  <si>
    <t>Свердловская область, ул.Асфальтовая, 11</t>
  </si>
  <si>
    <t>Свердловская область, г.Первоуральск, ст.Подволошная</t>
  </si>
  <si>
    <t>Свердловская область, п.Билимбай, северо-восточнее п/л "Родничок"</t>
  </si>
  <si>
    <t>Свердловская область, п.Новоуткинск</t>
  </si>
  <si>
    <t>623140, Свердловская область, п.Кузино ул.Красноармейская д.16</t>
  </si>
  <si>
    <t>Свердловская область, г.Первоуральск, ул.Заводская, 3</t>
  </si>
  <si>
    <t>ТСН "Вечерняя заря"</t>
  </si>
  <si>
    <t>623100, Свердловская область, г.Первоуральск,  ст. Будка</t>
  </si>
  <si>
    <t>г. Первоуральск, ст.Будка</t>
  </si>
  <si>
    <t>асфальтовая крошка</t>
  </si>
  <si>
    <t>СНТ "Кварц"</t>
  </si>
  <si>
    <t>металлическая сетка</t>
  </si>
  <si>
    <t>д.Ст. Решеты</t>
  </si>
  <si>
    <t>Свердловская обл., Первоуральский район, д.Ст. Решеты 66:58:2301002:91</t>
  </si>
  <si>
    <t>Филиал "Мегамарт" АО "ДиксиЮг"</t>
  </si>
  <si>
    <t>56.900386</t>
  </si>
  <si>
    <t>59.9502280</t>
  </si>
  <si>
    <t>Свердловская область, г.Первоуральск, ул.Ленина, 41</t>
  </si>
  <si>
    <t xml:space="preserve"> ул.Ленина</t>
  </si>
  <si>
    <t>4 раза в неделю</t>
  </si>
  <si>
    <t>56.887847</t>
  </si>
  <si>
    <t>59.976610</t>
  </si>
  <si>
    <t>Свердловская область, г.Екатеринбург, ул.Б.Ельцина, 1а</t>
  </si>
  <si>
    <t>1 раз в сутки</t>
  </si>
  <si>
    <t>30 Лет Октября</t>
  </si>
  <si>
    <t>56.992491</t>
  </si>
  <si>
    <t>59.570661</t>
  </si>
  <si>
    <t>магазин</t>
  </si>
  <si>
    <t>Свердловская область, п.Новоуткинск, ул. 30 Лет Октября, д.2</t>
  </si>
  <si>
    <t>СТ "Маяк"</t>
  </si>
  <si>
    <t>Свердловская область, пос.Решеты 66:58:2902041:1</t>
  </si>
  <si>
    <t>полистерольная плита</t>
  </si>
  <si>
    <t>с мая по октябрь 2 раза в месяц</t>
  </si>
  <si>
    <t>пос.Решеты</t>
  </si>
  <si>
    <t>ПКС "Энергетик" (СНТ "Энергетик")</t>
  </si>
  <si>
    <t>623148, Свердловская область, пос.Решеты, 47 квартал Решетского лесничества Билимбаевского лесхоза</t>
  </si>
  <si>
    <t>с января по март, с октября по декабрь - 1 раз в месяц; с апреля по сентябрь - 2 раза в месяц</t>
  </si>
  <si>
    <t>0,05                           0,1</t>
  </si>
  <si>
    <t>Садоводческое некоммерческое товарищество №32</t>
  </si>
  <si>
    <t>623100, Свердловская обл, г.Первоуральск, р-он ГПТУ№7, ул.Прокатчиков</t>
  </si>
  <si>
    <t>с мая по октябрь 1 раз в месяц</t>
  </si>
  <si>
    <t>56.890218</t>
  </si>
  <si>
    <t>59.933075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</si>
</sst>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5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 wrapText="1"/>
    </xf>
    <xf numFmtId="49" fontId="7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right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49" fontId="7" fillId="4" borderId="2" xfId="0" applyNumberFormat="1" applyFont="1" applyFill="1" applyBorder="1" applyAlignment="1">
      <alignment vertical="center" wrapText="1"/>
    </xf>
    <xf numFmtId="0" fontId="15" fillId="4" borderId="0" xfId="0" applyFont="1" applyFill="1"/>
    <xf numFmtId="0" fontId="7" fillId="4" borderId="1" xfId="0" applyFont="1" applyFill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1" fontId="5" fillId="4" borderId="3" xfId="0" applyNumberFormat="1" applyFont="1" applyFill="1" applyBorder="1" applyAlignment="1">
      <alignment horizontal="center" vertical="center" wrapText="1"/>
    </xf>
    <xf numFmtId="46" fontId="7" fillId="4" borderId="1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5" fillId="0" borderId="3" xfId="0" applyFont="1" applyBorder="1" applyAlignment="1">
      <alignment horizontal="right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1" fontId="0" fillId="4" borderId="1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right" vertical="center"/>
    </xf>
    <xf numFmtId="0" fontId="0" fillId="4" borderId="0" xfId="0" applyFill="1"/>
    <xf numFmtId="0" fontId="3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49" fontId="7" fillId="4" borderId="2" xfId="0" applyNumberFormat="1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wrapText="1"/>
    </xf>
    <xf numFmtId="49" fontId="7" fillId="4" borderId="6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top" wrapText="1"/>
    </xf>
    <xf numFmtId="1" fontId="5" fillId="4" borderId="6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1" fontId="5" fillId="4" borderId="2" xfId="0" applyNumberFormat="1" applyFont="1" applyFill="1" applyBorder="1" applyAlignment="1">
      <alignment horizontal="left" vertical="top" wrapText="1"/>
    </xf>
    <xf numFmtId="1" fontId="5" fillId="4" borderId="6" xfId="0" applyNumberFormat="1" applyFont="1" applyFill="1" applyBorder="1" applyAlignment="1">
      <alignment horizontal="left" vertical="top" wrapText="1"/>
    </xf>
    <xf numFmtId="1" fontId="5" fillId="4" borderId="3" xfId="0" applyNumberFormat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 wrapText="1"/>
    </xf>
    <xf numFmtId="1" fontId="16" fillId="4" borderId="2" xfId="0" applyNumberFormat="1" applyFont="1" applyFill="1" applyBorder="1" applyAlignment="1">
      <alignment horizontal="center"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2"/>
  <sheetViews>
    <sheetView view="pageBreakPreview" topLeftCell="A7" zoomScale="70" zoomScaleNormal="100" zoomScaleSheetLayoutView="70" workbookViewId="0">
      <pane xSplit="5" ySplit="8" topLeftCell="F171" activePane="bottomRight" state="frozen"/>
      <selection activeCell="A7" sqref="A7"/>
      <selection pane="topRight" activeCell="F7" sqref="F7"/>
      <selection pane="bottomLeft" activeCell="A15" sqref="A15"/>
      <selection pane="bottomRight" activeCell="B8" sqref="B8:P8"/>
    </sheetView>
  </sheetViews>
  <sheetFormatPr defaultRowHeight="15"/>
  <cols>
    <col min="1" max="1" width="9.5703125" customWidth="1"/>
    <col min="2" max="2" width="14.42578125" customWidth="1"/>
    <col min="3" max="3" width="20.5703125" customWidth="1"/>
    <col min="4" max="4" width="16.28515625" customWidth="1"/>
    <col min="5" max="5" width="7.5703125" customWidth="1"/>
    <col min="6" max="6" width="18.42578125" customWidth="1"/>
    <col min="7" max="7" width="7.28515625" customWidth="1"/>
    <col min="8" max="8" width="18.28515625" customWidth="1"/>
    <col min="9" max="9" width="7.5703125" customWidth="1"/>
    <col min="10" max="10" width="20.85546875" customWidth="1"/>
    <col min="11" max="11" width="12.85546875" customWidth="1"/>
    <col min="12" max="12" width="15.42578125" customWidth="1"/>
    <col min="13" max="13" width="9.7109375" customWidth="1"/>
    <col min="14" max="14" width="16.42578125" customWidth="1"/>
    <col min="15" max="15" width="17.42578125" customWidth="1"/>
    <col min="16" max="16" width="24" customWidth="1"/>
    <col min="18" max="18" width="11.42578125" customWidth="1"/>
    <col min="19" max="19" width="11.28515625" customWidth="1"/>
    <col min="20" max="20" width="12.140625" customWidth="1"/>
    <col min="21" max="21" width="23.140625" customWidth="1"/>
    <col min="22" max="22" width="25.28515625" customWidth="1"/>
  </cols>
  <sheetData>
    <row r="1" spans="1:22" ht="26.25" hidden="1" customHeight="1">
      <c r="B1" s="34"/>
      <c r="M1" s="37"/>
      <c r="N1" s="37"/>
      <c r="O1" s="37"/>
      <c r="P1" s="235" t="s">
        <v>842</v>
      </c>
      <c r="Q1" s="235"/>
      <c r="R1" s="235"/>
      <c r="S1" s="235"/>
      <c r="T1" s="235"/>
      <c r="U1" s="235"/>
      <c r="V1" s="235"/>
    </row>
    <row r="2" spans="1:22" ht="26.25" hidden="1" customHeight="1">
      <c r="B2" s="34"/>
      <c r="M2" s="37"/>
      <c r="N2" s="37"/>
      <c r="O2" s="37"/>
      <c r="P2" s="40"/>
      <c r="Q2" s="40"/>
      <c r="R2" s="40"/>
      <c r="S2" s="40"/>
      <c r="T2" s="40"/>
      <c r="U2" s="40"/>
      <c r="V2" s="40" t="s">
        <v>841</v>
      </c>
    </row>
    <row r="3" spans="1:22" ht="26.25" hidden="1" customHeight="1">
      <c r="B3" s="34"/>
      <c r="M3" s="235"/>
      <c r="N3" s="235"/>
      <c r="O3" s="235"/>
      <c r="P3" s="235"/>
      <c r="Q3" s="235"/>
      <c r="R3" s="235"/>
      <c r="S3" s="235"/>
      <c r="T3" s="235"/>
      <c r="U3" s="235"/>
      <c r="V3" s="235"/>
    </row>
    <row r="4" spans="1:22" ht="26.25" hidden="1" customHeight="1">
      <c r="B4" s="34"/>
      <c r="M4" s="37"/>
      <c r="N4" s="37"/>
      <c r="O4" s="37"/>
      <c r="P4" s="235" t="s">
        <v>838</v>
      </c>
      <c r="Q4" s="235"/>
      <c r="R4" s="235"/>
      <c r="S4" s="235"/>
      <c r="T4" s="235"/>
      <c r="U4" s="235"/>
      <c r="V4" s="235"/>
    </row>
    <row r="5" spans="1:22" ht="26.25" hidden="1" customHeight="1">
      <c r="B5" s="34"/>
    </row>
    <row r="6" spans="1:22" ht="26.25" hidden="1" customHeight="1">
      <c r="B6" s="34"/>
    </row>
    <row r="7" spans="1:22" ht="26.25" customHeight="1">
      <c r="B7" s="38"/>
      <c r="C7" s="39"/>
      <c r="D7" s="39"/>
      <c r="E7" s="39"/>
      <c r="F7" s="39"/>
      <c r="G7" s="39"/>
      <c r="H7" s="238" t="s">
        <v>839</v>
      </c>
      <c r="I7" s="238"/>
      <c r="J7" s="238"/>
      <c r="K7" s="238"/>
      <c r="L7" s="238"/>
      <c r="M7" s="238"/>
      <c r="N7" s="238"/>
      <c r="O7" s="238"/>
      <c r="P7" s="238"/>
    </row>
    <row r="8" spans="1:22" ht="26.25" customHeight="1">
      <c r="B8" s="236" t="s">
        <v>1274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</row>
    <row r="9" spans="1:22" ht="21" customHeight="1">
      <c r="B9" s="34"/>
    </row>
    <row r="10" spans="1:22" s="1" customFormat="1" ht="29.25" customHeight="1">
      <c r="A10" s="277" t="s">
        <v>18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9"/>
      <c r="M10" s="239" t="s">
        <v>11</v>
      </c>
      <c r="N10" s="240"/>
      <c r="O10" s="240"/>
      <c r="P10" s="240"/>
      <c r="Q10" s="240"/>
      <c r="R10" s="240"/>
      <c r="S10" s="241"/>
      <c r="T10" s="246" t="s">
        <v>12</v>
      </c>
      <c r="U10" s="247"/>
      <c r="V10" s="248"/>
    </row>
    <row r="11" spans="1:22" s="2" customFormat="1" ht="33" customHeight="1">
      <c r="A11" s="274" t="s">
        <v>0</v>
      </c>
      <c r="B11" s="282" t="s">
        <v>1</v>
      </c>
      <c r="C11" s="283"/>
      <c r="D11" s="274" t="s">
        <v>288</v>
      </c>
      <c r="E11" s="282" t="s">
        <v>8</v>
      </c>
      <c r="F11" s="283"/>
      <c r="G11" s="282" t="s">
        <v>9</v>
      </c>
      <c r="H11" s="283"/>
      <c r="I11" s="282" t="s">
        <v>10</v>
      </c>
      <c r="J11" s="283"/>
      <c r="K11" s="274" t="s">
        <v>19</v>
      </c>
      <c r="L11" s="274" t="s">
        <v>20</v>
      </c>
      <c r="M11" s="254" t="s">
        <v>2</v>
      </c>
      <c r="N11" s="255"/>
      <c r="O11" s="249" t="s">
        <v>3</v>
      </c>
      <c r="P11" s="249" t="s">
        <v>4</v>
      </c>
      <c r="Q11" s="249" t="s">
        <v>5</v>
      </c>
      <c r="R11" s="249" t="s">
        <v>6</v>
      </c>
      <c r="S11" s="249" t="s">
        <v>7</v>
      </c>
      <c r="T11" s="252" t="s">
        <v>16</v>
      </c>
      <c r="U11" s="253"/>
      <c r="V11" s="5" t="s">
        <v>17</v>
      </c>
    </row>
    <row r="12" spans="1:22" s="3" customFormat="1" ht="20.25" customHeight="1">
      <c r="A12" s="275"/>
      <c r="B12" s="244" t="s">
        <v>14</v>
      </c>
      <c r="C12" s="244" t="s">
        <v>13</v>
      </c>
      <c r="D12" s="275"/>
      <c r="E12" s="280" t="s">
        <v>15</v>
      </c>
      <c r="F12" s="244" t="s">
        <v>13</v>
      </c>
      <c r="G12" s="280" t="s">
        <v>15</v>
      </c>
      <c r="H12" s="244" t="s">
        <v>13</v>
      </c>
      <c r="I12" s="280" t="s">
        <v>15</v>
      </c>
      <c r="J12" s="244" t="s">
        <v>13</v>
      </c>
      <c r="K12" s="275"/>
      <c r="L12" s="275"/>
      <c r="M12" s="242" t="s">
        <v>15</v>
      </c>
      <c r="N12" s="242" t="s">
        <v>13</v>
      </c>
      <c r="O12" s="250"/>
      <c r="P12" s="250"/>
      <c r="Q12" s="250"/>
      <c r="R12" s="250"/>
      <c r="S12" s="250"/>
      <c r="T12" s="244" t="s">
        <v>14</v>
      </c>
      <c r="U12" s="244" t="s">
        <v>13</v>
      </c>
      <c r="V12" s="244" t="s">
        <v>21</v>
      </c>
    </row>
    <row r="13" spans="1:22" s="4" customFormat="1" ht="24" customHeight="1">
      <c r="A13" s="276"/>
      <c r="B13" s="245"/>
      <c r="C13" s="245"/>
      <c r="D13" s="276"/>
      <c r="E13" s="281"/>
      <c r="F13" s="245"/>
      <c r="G13" s="281"/>
      <c r="H13" s="245"/>
      <c r="I13" s="281"/>
      <c r="J13" s="245"/>
      <c r="K13" s="276"/>
      <c r="L13" s="276"/>
      <c r="M13" s="243"/>
      <c r="N13" s="243"/>
      <c r="O13" s="251"/>
      <c r="P13" s="251"/>
      <c r="Q13" s="251"/>
      <c r="R13" s="251"/>
      <c r="S13" s="251"/>
      <c r="T13" s="245"/>
      <c r="U13" s="245"/>
      <c r="V13" s="245"/>
    </row>
    <row r="14" spans="1:22">
      <c r="A14" s="6">
        <v>1</v>
      </c>
      <c r="B14" s="10">
        <v>2</v>
      </c>
      <c r="C14" s="6">
        <v>3</v>
      </c>
      <c r="D14" s="10">
        <v>4</v>
      </c>
      <c r="E14" s="6">
        <v>5</v>
      </c>
      <c r="F14" s="10">
        <v>6</v>
      </c>
      <c r="G14" s="6">
        <v>7</v>
      </c>
      <c r="H14" s="10">
        <v>8</v>
      </c>
      <c r="I14" s="6">
        <v>9</v>
      </c>
      <c r="J14" s="10">
        <v>10</v>
      </c>
      <c r="K14" s="6">
        <v>11</v>
      </c>
      <c r="L14" s="10">
        <v>12</v>
      </c>
      <c r="M14" s="6">
        <v>13</v>
      </c>
      <c r="N14" s="10">
        <v>14</v>
      </c>
      <c r="O14" s="6">
        <v>15</v>
      </c>
      <c r="P14" s="10">
        <v>16</v>
      </c>
      <c r="Q14" s="6">
        <v>17</v>
      </c>
      <c r="R14" s="10">
        <v>18</v>
      </c>
      <c r="S14" s="6">
        <v>19</v>
      </c>
      <c r="T14" s="10">
        <v>20</v>
      </c>
      <c r="U14" s="6">
        <v>21</v>
      </c>
      <c r="V14" s="10">
        <v>22</v>
      </c>
    </row>
    <row r="15" spans="1:22" ht="26.25">
      <c r="A15" s="6" t="s">
        <v>1304</v>
      </c>
      <c r="B15" s="10">
        <v>6625004730</v>
      </c>
      <c r="C15" s="15" t="s">
        <v>843</v>
      </c>
      <c r="D15" s="10">
        <f>K15*1.1</f>
        <v>3.3000000000000003</v>
      </c>
      <c r="E15" s="10">
        <v>2</v>
      </c>
      <c r="F15" s="7" t="s">
        <v>23</v>
      </c>
      <c r="G15" s="10">
        <v>3</v>
      </c>
      <c r="H15" s="9" t="s">
        <v>24</v>
      </c>
      <c r="I15" s="10">
        <v>1</v>
      </c>
      <c r="J15" s="9" t="s">
        <v>25</v>
      </c>
      <c r="K15" s="10">
        <v>3</v>
      </c>
      <c r="L15" s="7">
        <v>1</v>
      </c>
      <c r="M15" s="15">
        <v>758</v>
      </c>
      <c r="N15" s="31" t="s">
        <v>141</v>
      </c>
      <c r="O15" s="31" t="s">
        <v>156</v>
      </c>
      <c r="P15" s="30" t="s">
        <v>28</v>
      </c>
      <c r="Q15" s="51">
        <v>8</v>
      </c>
      <c r="R15" s="30" t="s">
        <v>29</v>
      </c>
      <c r="S15" s="30" t="s">
        <v>30</v>
      </c>
      <c r="T15" s="30">
        <v>665019239</v>
      </c>
      <c r="U15" s="31" t="s">
        <v>22</v>
      </c>
      <c r="V15" s="30" t="s">
        <v>99</v>
      </c>
    </row>
    <row r="16" spans="1:22" ht="26.25">
      <c r="A16" s="6" t="s">
        <v>1305</v>
      </c>
      <c r="B16" s="10">
        <v>6625004730</v>
      </c>
      <c r="C16" s="15" t="s">
        <v>843</v>
      </c>
      <c r="D16" s="10">
        <f t="shared" ref="D16:D54" si="0">K16*1.1</f>
        <v>4.4000000000000004</v>
      </c>
      <c r="E16" s="10">
        <v>2</v>
      </c>
      <c r="F16" s="7" t="s">
        <v>23</v>
      </c>
      <c r="G16" s="10">
        <v>3</v>
      </c>
      <c r="H16" s="9" t="s">
        <v>24</v>
      </c>
      <c r="I16" s="10">
        <v>5</v>
      </c>
      <c r="J16" s="9" t="s">
        <v>26</v>
      </c>
      <c r="K16" s="10">
        <v>4</v>
      </c>
      <c r="L16" s="7">
        <v>1</v>
      </c>
      <c r="M16" s="15">
        <v>758</v>
      </c>
      <c r="N16" s="31" t="s">
        <v>141</v>
      </c>
      <c r="O16" s="31" t="s">
        <v>156</v>
      </c>
      <c r="P16" s="31" t="s">
        <v>31</v>
      </c>
      <c r="Q16" s="52">
        <v>1</v>
      </c>
      <c r="R16" s="31" t="s">
        <v>32</v>
      </c>
      <c r="S16" s="31" t="s">
        <v>33</v>
      </c>
      <c r="T16" s="30">
        <v>665019239</v>
      </c>
      <c r="U16" s="31" t="s">
        <v>22</v>
      </c>
      <c r="V16" s="31" t="s">
        <v>100</v>
      </c>
    </row>
    <row r="17" spans="1:22" ht="26.25">
      <c r="A17" s="6" t="s">
        <v>1306</v>
      </c>
      <c r="B17" s="10">
        <v>6625004730</v>
      </c>
      <c r="C17" s="15" t="s">
        <v>843</v>
      </c>
      <c r="D17" s="10">
        <f t="shared" si="0"/>
        <v>2.2000000000000002</v>
      </c>
      <c r="E17" s="10">
        <v>2</v>
      </c>
      <c r="F17" s="7" t="s">
        <v>23</v>
      </c>
      <c r="G17" s="10">
        <v>3</v>
      </c>
      <c r="H17" s="9" t="s">
        <v>24</v>
      </c>
      <c r="I17" s="10">
        <v>5</v>
      </c>
      <c r="J17" s="9" t="s">
        <v>26</v>
      </c>
      <c r="K17" s="10">
        <v>2</v>
      </c>
      <c r="L17" s="7"/>
      <c r="M17" s="15">
        <v>758</v>
      </c>
      <c r="N17" s="31" t="s">
        <v>141</v>
      </c>
      <c r="O17" s="31" t="s">
        <v>156</v>
      </c>
      <c r="P17" s="30" t="s">
        <v>34</v>
      </c>
      <c r="Q17" s="51">
        <v>2</v>
      </c>
      <c r="R17" s="30" t="s">
        <v>35</v>
      </c>
      <c r="S17" s="30" t="s">
        <v>36</v>
      </c>
      <c r="T17" s="30">
        <v>665019239</v>
      </c>
      <c r="U17" s="31" t="s">
        <v>22</v>
      </c>
      <c r="V17" s="30" t="s">
        <v>101</v>
      </c>
    </row>
    <row r="18" spans="1:22" ht="33.75" customHeight="1">
      <c r="A18" s="6" t="s">
        <v>1307</v>
      </c>
      <c r="B18" s="10">
        <v>6625004730</v>
      </c>
      <c r="C18" s="15" t="s">
        <v>843</v>
      </c>
      <c r="D18" s="10">
        <f t="shared" si="0"/>
        <v>3.3000000000000003</v>
      </c>
      <c r="E18" s="10">
        <v>2</v>
      </c>
      <c r="F18" s="7" t="s">
        <v>23</v>
      </c>
      <c r="G18" s="10">
        <v>3</v>
      </c>
      <c r="H18" s="9" t="s">
        <v>24</v>
      </c>
      <c r="I18" s="10">
        <v>2</v>
      </c>
      <c r="J18" s="9" t="s">
        <v>27</v>
      </c>
      <c r="K18" s="10">
        <v>3</v>
      </c>
      <c r="L18" s="7">
        <v>1</v>
      </c>
      <c r="M18" s="15">
        <v>758</v>
      </c>
      <c r="N18" s="31" t="s">
        <v>141</v>
      </c>
      <c r="O18" s="31" t="s">
        <v>156</v>
      </c>
      <c r="P18" s="30" t="s">
        <v>34</v>
      </c>
      <c r="Q18" s="52">
        <v>14</v>
      </c>
      <c r="R18" s="31" t="s">
        <v>37</v>
      </c>
      <c r="S18" s="31" t="s">
        <v>38</v>
      </c>
      <c r="T18" s="30">
        <v>665019239</v>
      </c>
      <c r="U18" s="31" t="s">
        <v>22</v>
      </c>
      <c r="V18" s="31" t="s">
        <v>102</v>
      </c>
    </row>
    <row r="19" spans="1:22" ht="38.25">
      <c r="A19" s="6" t="s">
        <v>1308</v>
      </c>
      <c r="B19" s="10">
        <v>6625004730</v>
      </c>
      <c r="C19" s="15" t="s">
        <v>843</v>
      </c>
      <c r="D19" s="10">
        <f t="shared" si="0"/>
        <v>6.6000000000000005</v>
      </c>
      <c r="E19" s="10">
        <v>2</v>
      </c>
      <c r="F19" s="7" t="s">
        <v>23</v>
      </c>
      <c r="G19" s="10">
        <v>3</v>
      </c>
      <c r="H19" s="9" t="s">
        <v>24</v>
      </c>
      <c r="I19" s="10">
        <v>5</v>
      </c>
      <c r="J19" s="9" t="s">
        <v>26</v>
      </c>
      <c r="K19" s="10">
        <v>6</v>
      </c>
      <c r="L19" s="7">
        <v>1</v>
      </c>
      <c r="M19" s="15">
        <v>758</v>
      </c>
      <c r="N19" s="31" t="s">
        <v>141</v>
      </c>
      <c r="O19" s="31" t="s">
        <v>156</v>
      </c>
      <c r="P19" s="30" t="s">
        <v>34</v>
      </c>
      <c r="Q19" s="52">
        <v>19</v>
      </c>
      <c r="R19" s="31" t="s">
        <v>39</v>
      </c>
      <c r="S19" s="31" t="s">
        <v>40</v>
      </c>
      <c r="T19" s="30">
        <v>665019239</v>
      </c>
      <c r="U19" s="31" t="s">
        <v>22</v>
      </c>
      <c r="V19" s="31" t="s">
        <v>103</v>
      </c>
    </row>
    <row r="20" spans="1:22" ht="26.25">
      <c r="A20" s="6" t="s">
        <v>1309</v>
      </c>
      <c r="B20" s="10">
        <v>6625004730</v>
      </c>
      <c r="C20" s="15" t="s">
        <v>843</v>
      </c>
      <c r="D20" s="10">
        <f t="shared" si="0"/>
        <v>4.4000000000000004</v>
      </c>
      <c r="E20" s="10">
        <v>2</v>
      </c>
      <c r="F20" s="7" t="s">
        <v>23</v>
      </c>
      <c r="G20" s="10">
        <v>3</v>
      </c>
      <c r="H20" s="9" t="s">
        <v>24</v>
      </c>
      <c r="I20" s="10">
        <v>2</v>
      </c>
      <c r="J20" s="9" t="s">
        <v>27</v>
      </c>
      <c r="K20" s="10">
        <v>4</v>
      </c>
      <c r="L20" s="7">
        <v>1</v>
      </c>
      <c r="M20" s="15">
        <v>758</v>
      </c>
      <c r="N20" s="31" t="s">
        <v>141</v>
      </c>
      <c r="O20" s="31" t="s">
        <v>156</v>
      </c>
      <c r="P20" s="30" t="s">
        <v>41</v>
      </c>
      <c r="Q20" s="52">
        <v>28</v>
      </c>
      <c r="R20" s="31" t="s">
        <v>42</v>
      </c>
      <c r="S20" s="31" t="s">
        <v>43</v>
      </c>
      <c r="T20" s="30">
        <v>665019239</v>
      </c>
      <c r="U20" s="31" t="s">
        <v>22</v>
      </c>
      <c r="V20" s="31" t="s">
        <v>104</v>
      </c>
    </row>
    <row r="21" spans="1:22" ht="26.25">
      <c r="A21" s="6" t="s">
        <v>1310</v>
      </c>
      <c r="B21" s="10">
        <v>6625004730</v>
      </c>
      <c r="C21" s="15" t="s">
        <v>843</v>
      </c>
      <c r="D21" s="10">
        <f t="shared" si="0"/>
        <v>3.3000000000000003</v>
      </c>
      <c r="E21" s="10">
        <v>2</v>
      </c>
      <c r="F21" s="7" t="s">
        <v>23</v>
      </c>
      <c r="G21" s="10">
        <v>3</v>
      </c>
      <c r="H21" s="9" t="s">
        <v>24</v>
      </c>
      <c r="I21" s="10">
        <v>5</v>
      </c>
      <c r="J21" s="9" t="s">
        <v>26</v>
      </c>
      <c r="K21" s="10">
        <v>3</v>
      </c>
      <c r="L21" s="7">
        <v>1</v>
      </c>
      <c r="M21" s="15">
        <v>758</v>
      </c>
      <c r="N21" s="31" t="s">
        <v>141</v>
      </c>
      <c r="O21" s="31" t="s">
        <v>156</v>
      </c>
      <c r="P21" s="30" t="s">
        <v>41</v>
      </c>
      <c r="Q21" s="52">
        <v>18</v>
      </c>
      <c r="R21" s="31" t="s">
        <v>44</v>
      </c>
      <c r="S21" s="31" t="s">
        <v>45</v>
      </c>
      <c r="T21" s="30">
        <v>665019239</v>
      </c>
      <c r="U21" s="31" t="s">
        <v>22</v>
      </c>
      <c r="V21" s="31" t="s">
        <v>105</v>
      </c>
    </row>
    <row r="22" spans="1:22" ht="26.25">
      <c r="A22" s="6" t="s">
        <v>1311</v>
      </c>
      <c r="B22" s="10">
        <v>6625004730</v>
      </c>
      <c r="C22" s="15" t="s">
        <v>843</v>
      </c>
      <c r="D22" s="10">
        <f t="shared" si="0"/>
        <v>3.3000000000000003</v>
      </c>
      <c r="E22" s="10">
        <v>2</v>
      </c>
      <c r="F22" s="7" t="s">
        <v>23</v>
      </c>
      <c r="G22" s="10">
        <v>3</v>
      </c>
      <c r="H22" s="9" t="s">
        <v>24</v>
      </c>
      <c r="I22" s="10">
        <v>2</v>
      </c>
      <c r="J22" s="9" t="s">
        <v>27</v>
      </c>
      <c r="K22" s="10">
        <v>3</v>
      </c>
      <c r="L22" s="7">
        <v>1</v>
      </c>
      <c r="M22" s="15">
        <v>758</v>
      </c>
      <c r="N22" s="31" t="s">
        <v>141</v>
      </c>
      <c r="O22" s="31" t="s">
        <v>156</v>
      </c>
      <c r="P22" s="30" t="s">
        <v>41</v>
      </c>
      <c r="Q22" s="52">
        <v>6</v>
      </c>
      <c r="R22" s="31" t="s">
        <v>46</v>
      </c>
      <c r="S22" s="31" t="s">
        <v>47</v>
      </c>
      <c r="T22" s="30">
        <v>665019239</v>
      </c>
      <c r="U22" s="31" t="s">
        <v>22</v>
      </c>
      <c r="V22" s="31" t="s">
        <v>106</v>
      </c>
    </row>
    <row r="23" spans="1:22" ht="26.25">
      <c r="A23" s="6" t="s">
        <v>1312</v>
      </c>
      <c r="B23" s="10">
        <v>6625004730</v>
      </c>
      <c r="C23" s="15" t="s">
        <v>843</v>
      </c>
      <c r="D23" s="10">
        <f t="shared" si="0"/>
        <v>4.4000000000000004</v>
      </c>
      <c r="E23" s="10">
        <v>2</v>
      </c>
      <c r="F23" s="7" t="s">
        <v>23</v>
      </c>
      <c r="G23" s="10">
        <v>3</v>
      </c>
      <c r="H23" s="9" t="s">
        <v>24</v>
      </c>
      <c r="I23" s="10">
        <v>2</v>
      </c>
      <c r="J23" s="9" t="s">
        <v>27</v>
      </c>
      <c r="K23" s="10">
        <v>4</v>
      </c>
      <c r="L23" s="7">
        <v>1</v>
      </c>
      <c r="M23" s="15">
        <v>758</v>
      </c>
      <c r="N23" s="31" t="s">
        <v>141</v>
      </c>
      <c r="O23" s="31" t="s">
        <v>156</v>
      </c>
      <c r="P23" s="30" t="s">
        <v>48</v>
      </c>
      <c r="Q23" s="52">
        <v>24</v>
      </c>
      <c r="R23" s="31" t="s">
        <v>49</v>
      </c>
      <c r="S23" s="31" t="s">
        <v>50</v>
      </c>
      <c r="T23" s="30">
        <v>665019239</v>
      </c>
      <c r="U23" s="31" t="s">
        <v>22</v>
      </c>
      <c r="V23" s="31" t="s">
        <v>107</v>
      </c>
    </row>
    <row r="24" spans="1:22" ht="26.25">
      <c r="A24" s="6" t="s">
        <v>1313</v>
      </c>
      <c r="B24" s="10">
        <v>6625004730</v>
      </c>
      <c r="C24" s="15" t="s">
        <v>843</v>
      </c>
      <c r="D24" s="10">
        <f t="shared" si="0"/>
        <v>5.5</v>
      </c>
      <c r="E24" s="10">
        <v>2</v>
      </c>
      <c r="F24" s="7" t="s">
        <v>23</v>
      </c>
      <c r="G24" s="10">
        <v>3</v>
      </c>
      <c r="H24" s="9" t="s">
        <v>24</v>
      </c>
      <c r="I24" s="10">
        <v>1</v>
      </c>
      <c r="J24" s="9" t="s">
        <v>25</v>
      </c>
      <c r="K24" s="10">
        <v>5</v>
      </c>
      <c r="L24" s="7">
        <v>1</v>
      </c>
      <c r="M24" s="15">
        <v>758</v>
      </c>
      <c r="N24" s="31" t="s">
        <v>141</v>
      </c>
      <c r="O24" s="31" t="s">
        <v>156</v>
      </c>
      <c r="P24" s="30" t="s">
        <v>48</v>
      </c>
      <c r="Q24" s="52">
        <v>34</v>
      </c>
      <c r="R24" s="31" t="s">
        <v>51</v>
      </c>
      <c r="S24" s="31" t="s">
        <v>52</v>
      </c>
      <c r="T24" s="30">
        <v>665019239</v>
      </c>
      <c r="U24" s="31" t="s">
        <v>22</v>
      </c>
      <c r="V24" s="31" t="s">
        <v>108</v>
      </c>
    </row>
    <row r="25" spans="1:22" ht="26.25">
      <c r="A25" s="6" t="s">
        <v>1314</v>
      </c>
      <c r="B25" s="10">
        <v>6625004730</v>
      </c>
      <c r="C25" s="15" t="s">
        <v>843</v>
      </c>
      <c r="D25" s="10">
        <f t="shared" si="0"/>
        <v>4.4000000000000004</v>
      </c>
      <c r="E25" s="10">
        <v>2</v>
      </c>
      <c r="F25" s="7" t="s">
        <v>23</v>
      </c>
      <c r="G25" s="10">
        <v>3</v>
      </c>
      <c r="H25" s="9" t="s">
        <v>24</v>
      </c>
      <c r="I25" s="10">
        <v>5</v>
      </c>
      <c r="J25" s="9" t="s">
        <v>26</v>
      </c>
      <c r="K25" s="10">
        <v>4</v>
      </c>
      <c r="L25" s="7">
        <v>1</v>
      </c>
      <c r="M25" s="15">
        <v>758</v>
      </c>
      <c r="N25" s="31" t="s">
        <v>141</v>
      </c>
      <c r="O25" s="31" t="s">
        <v>156</v>
      </c>
      <c r="P25" s="30" t="s">
        <v>48</v>
      </c>
      <c r="Q25" s="52">
        <v>33</v>
      </c>
      <c r="R25" s="31" t="s">
        <v>53</v>
      </c>
      <c r="S25" s="31" t="s">
        <v>54</v>
      </c>
      <c r="T25" s="30">
        <v>665019239</v>
      </c>
      <c r="U25" s="31" t="s">
        <v>22</v>
      </c>
      <c r="V25" s="31" t="s">
        <v>109</v>
      </c>
    </row>
    <row r="26" spans="1:22" ht="26.25">
      <c r="A26" s="6" t="s">
        <v>1315</v>
      </c>
      <c r="B26" s="10">
        <v>6625004730</v>
      </c>
      <c r="C26" s="15" t="s">
        <v>843</v>
      </c>
      <c r="D26" s="10">
        <f t="shared" si="0"/>
        <v>6.6000000000000005</v>
      </c>
      <c r="E26" s="10">
        <v>2</v>
      </c>
      <c r="F26" s="7" t="s">
        <v>23</v>
      </c>
      <c r="G26" s="10">
        <v>3</v>
      </c>
      <c r="H26" s="9" t="s">
        <v>24</v>
      </c>
      <c r="I26" s="10">
        <v>2</v>
      </c>
      <c r="J26" s="9" t="s">
        <v>27</v>
      </c>
      <c r="K26" s="10">
        <v>6</v>
      </c>
      <c r="L26" s="7">
        <v>1</v>
      </c>
      <c r="M26" s="15">
        <v>758</v>
      </c>
      <c r="N26" s="31" t="s">
        <v>141</v>
      </c>
      <c r="O26" s="31" t="s">
        <v>156</v>
      </c>
      <c r="P26" s="30" t="s">
        <v>55</v>
      </c>
      <c r="Q26" s="52">
        <v>3</v>
      </c>
      <c r="R26" s="31" t="s">
        <v>56</v>
      </c>
      <c r="S26" s="31" t="s">
        <v>57</v>
      </c>
      <c r="T26" s="30">
        <v>665019239</v>
      </c>
      <c r="U26" s="31" t="s">
        <v>22</v>
      </c>
      <c r="V26" s="31" t="s">
        <v>110</v>
      </c>
    </row>
    <row r="27" spans="1:22" ht="26.25">
      <c r="A27" s="6" t="s">
        <v>1316</v>
      </c>
      <c r="B27" s="10">
        <v>6625004730</v>
      </c>
      <c r="C27" s="15" t="s">
        <v>843</v>
      </c>
      <c r="D27" s="10">
        <f t="shared" si="0"/>
        <v>4.4000000000000004</v>
      </c>
      <c r="E27" s="10">
        <v>2</v>
      </c>
      <c r="F27" s="7" t="s">
        <v>23</v>
      </c>
      <c r="G27" s="10">
        <v>3</v>
      </c>
      <c r="H27" s="9" t="s">
        <v>24</v>
      </c>
      <c r="I27" s="10">
        <v>2</v>
      </c>
      <c r="J27" s="9" t="s">
        <v>27</v>
      </c>
      <c r="K27" s="10">
        <v>4</v>
      </c>
      <c r="L27" s="7">
        <v>1</v>
      </c>
      <c r="M27" s="15">
        <v>758</v>
      </c>
      <c r="N27" s="31" t="s">
        <v>141</v>
      </c>
      <c r="O27" s="31" t="s">
        <v>156</v>
      </c>
      <c r="P27" s="30" t="s">
        <v>41</v>
      </c>
      <c r="Q27" s="52">
        <v>27</v>
      </c>
      <c r="R27" s="31" t="s">
        <v>58</v>
      </c>
      <c r="S27" s="31" t="s">
        <v>59</v>
      </c>
      <c r="T27" s="30">
        <v>665019239</v>
      </c>
      <c r="U27" s="31" t="s">
        <v>22</v>
      </c>
      <c r="V27" s="31" t="s">
        <v>111</v>
      </c>
    </row>
    <row r="28" spans="1:22" ht="26.25">
      <c r="A28" s="6" t="s">
        <v>1317</v>
      </c>
      <c r="B28" s="10">
        <v>6625004730</v>
      </c>
      <c r="C28" s="15" t="s">
        <v>843</v>
      </c>
      <c r="D28" s="10">
        <f t="shared" si="0"/>
        <v>4.4000000000000004</v>
      </c>
      <c r="E28" s="10">
        <v>2</v>
      </c>
      <c r="F28" s="7" t="s">
        <v>23</v>
      </c>
      <c r="G28" s="10">
        <v>3</v>
      </c>
      <c r="H28" s="9" t="s">
        <v>24</v>
      </c>
      <c r="I28" s="10">
        <v>5</v>
      </c>
      <c r="J28" s="9" t="s">
        <v>26</v>
      </c>
      <c r="K28" s="10">
        <v>4</v>
      </c>
      <c r="L28" s="7">
        <v>1</v>
      </c>
      <c r="M28" s="8">
        <v>758</v>
      </c>
      <c r="N28" s="31" t="s">
        <v>141</v>
      </c>
      <c r="O28" s="31" t="s">
        <v>156</v>
      </c>
      <c r="P28" s="30" t="s">
        <v>55</v>
      </c>
      <c r="Q28" s="52" t="s">
        <v>60</v>
      </c>
      <c r="R28" s="31" t="s">
        <v>61</v>
      </c>
      <c r="S28" s="31" t="s">
        <v>62</v>
      </c>
      <c r="T28" s="30">
        <v>665019239</v>
      </c>
      <c r="U28" s="31" t="s">
        <v>22</v>
      </c>
      <c r="V28" s="31" t="s">
        <v>112</v>
      </c>
    </row>
    <row r="29" spans="1:22" ht="26.25">
      <c r="A29" s="6" t="s">
        <v>1318</v>
      </c>
      <c r="B29" s="10">
        <v>6625004730</v>
      </c>
      <c r="C29" s="15" t="s">
        <v>843</v>
      </c>
      <c r="D29" s="10">
        <f t="shared" si="0"/>
        <v>6.6000000000000005</v>
      </c>
      <c r="E29" s="10">
        <v>2</v>
      </c>
      <c r="F29" s="7" t="s">
        <v>23</v>
      </c>
      <c r="G29" s="10">
        <v>3</v>
      </c>
      <c r="H29" s="9" t="s">
        <v>24</v>
      </c>
      <c r="I29" s="10">
        <v>5</v>
      </c>
      <c r="J29" s="9" t="s">
        <v>26</v>
      </c>
      <c r="K29" s="10">
        <v>6</v>
      </c>
      <c r="L29" s="7">
        <v>1</v>
      </c>
      <c r="M29" s="15">
        <v>758</v>
      </c>
      <c r="N29" s="31" t="s">
        <v>141</v>
      </c>
      <c r="O29" s="31" t="s">
        <v>156</v>
      </c>
      <c r="P29" s="30" t="s">
        <v>55</v>
      </c>
      <c r="Q29" s="52">
        <v>18</v>
      </c>
      <c r="R29" s="31" t="s">
        <v>63</v>
      </c>
      <c r="S29" s="31" t="s">
        <v>64</v>
      </c>
      <c r="T29" s="30">
        <v>665019239</v>
      </c>
      <c r="U29" s="31" t="s">
        <v>22</v>
      </c>
      <c r="V29" s="31" t="s">
        <v>113</v>
      </c>
    </row>
    <row r="30" spans="1:22" ht="26.25">
      <c r="A30" s="6" t="s">
        <v>1319</v>
      </c>
      <c r="B30" s="10">
        <v>6625004730</v>
      </c>
      <c r="C30" s="15" t="s">
        <v>843</v>
      </c>
      <c r="D30" s="10">
        <f t="shared" si="0"/>
        <v>4.4000000000000004</v>
      </c>
      <c r="E30" s="10">
        <v>2</v>
      </c>
      <c r="F30" s="7" t="s">
        <v>23</v>
      </c>
      <c r="G30" s="10">
        <v>3</v>
      </c>
      <c r="H30" s="9" t="s">
        <v>24</v>
      </c>
      <c r="I30" s="10">
        <v>1</v>
      </c>
      <c r="J30" s="9" t="s">
        <v>25</v>
      </c>
      <c r="K30" s="10">
        <v>4</v>
      </c>
      <c r="L30" s="7">
        <v>1</v>
      </c>
      <c r="M30" s="15">
        <v>758</v>
      </c>
      <c r="N30" s="31" t="s">
        <v>141</v>
      </c>
      <c r="O30" s="31" t="s">
        <v>156</v>
      </c>
      <c r="P30" s="30" t="s">
        <v>55</v>
      </c>
      <c r="Q30" s="52" t="s">
        <v>65</v>
      </c>
      <c r="R30" s="31" t="s">
        <v>66</v>
      </c>
      <c r="S30" s="31" t="s">
        <v>67</v>
      </c>
      <c r="T30" s="30">
        <v>665019239</v>
      </c>
      <c r="U30" s="31" t="s">
        <v>22</v>
      </c>
      <c r="V30" s="31" t="s">
        <v>114</v>
      </c>
    </row>
    <row r="31" spans="1:22" ht="26.25">
      <c r="A31" s="6" t="s">
        <v>1320</v>
      </c>
      <c r="B31" s="10">
        <v>6625004730</v>
      </c>
      <c r="C31" s="15" t="s">
        <v>843</v>
      </c>
      <c r="D31" s="10">
        <f t="shared" si="0"/>
        <v>4.4000000000000004</v>
      </c>
      <c r="E31" s="10">
        <v>2</v>
      </c>
      <c r="F31" s="7" t="s">
        <v>23</v>
      </c>
      <c r="G31" s="10">
        <v>3</v>
      </c>
      <c r="H31" s="9" t="s">
        <v>24</v>
      </c>
      <c r="I31" s="10">
        <v>2</v>
      </c>
      <c r="J31" s="9" t="s">
        <v>27</v>
      </c>
      <c r="K31" s="10">
        <v>4</v>
      </c>
      <c r="L31" s="7">
        <v>1</v>
      </c>
      <c r="M31" s="15">
        <v>758</v>
      </c>
      <c r="N31" s="31" t="s">
        <v>141</v>
      </c>
      <c r="O31" s="31" t="s">
        <v>156</v>
      </c>
      <c r="P31" s="30" t="s">
        <v>68</v>
      </c>
      <c r="Q31" s="52">
        <v>20</v>
      </c>
      <c r="R31" s="31" t="s">
        <v>69</v>
      </c>
      <c r="S31" s="31" t="s">
        <v>70</v>
      </c>
      <c r="T31" s="30">
        <v>665019239</v>
      </c>
      <c r="U31" s="31" t="s">
        <v>22</v>
      </c>
      <c r="V31" s="31" t="s">
        <v>115</v>
      </c>
    </row>
    <row r="32" spans="1:22" ht="26.25">
      <c r="A32" s="6" t="s">
        <v>1321</v>
      </c>
      <c r="B32" s="10">
        <v>6625004730</v>
      </c>
      <c r="C32" s="15" t="s">
        <v>843</v>
      </c>
      <c r="D32" s="10">
        <f>K32*1.1</f>
        <v>7.7000000000000011</v>
      </c>
      <c r="E32" s="10">
        <v>2</v>
      </c>
      <c r="F32" s="7" t="s">
        <v>23</v>
      </c>
      <c r="G32" s="10">
        <v>3</v>
      </c>
      <c r="H32" s="9" t="s">
        <v>24</v>
      </c>
      <c r="I32" s="10">
        <v>1</v>
      </c>
      <c r="J32" s="9" t="s">
        <v>25</v>
      </c>
      <c r="K32" s="10">
        <v>7</v>
      </c>
      <c r="L32" s="7">
        <v>1</v>
      </c>
      <c r="M32" s="15">
        <v>758</v>
      </c>
      <c r="N32" s="31" t="s">
        <v>141</v>
      </c>
      <c r="O32" s="31" t="s">
        <v>156</v>
      </c>
      <c r="P32" s="30" t="s">
        <v>71</v>
      </c>
      <c r="Q32" s="52">
        <v>6</v>
      </c>
      <c r="R32" s="31" t="s">
        <v>72</v>
      </c>
      <c r="S32" s="31" t="s">
        <v>73</v>
      </c>
      <c r="T32" s="30">
        <v>665019239</v>
      </c>
      <c r="U32" s="31" t="s">
        <v>22</v>
      </c>
      <c r="V32" s="31" t="s">
        <v>116</v>
      </c>
    </row>
    <row r="33" spans="1:22" ht="33.75" customHeight="1">
      <c r="A33" s="6" t="s">
        <v>1322</v>
      </c>
      <c r="B33" s="10">
        <v>6625004730</v>
      </c>
      <c r="C33" s="15" t="s">
        <v>843</v>
      </c>
      <c r="D33" s="10">
        <f t="shared" si="0"/>
        <v>6.6000000000000005</v>
      </c>
      <c r="E33" s="10">
        <v>2</v>
      </c>
      <c r="F33" s="7" t="s">
        <v>23</v>
      </c>
      <c r="G33" s="10">
        <v>3</v>
      </c>
      <c r="H33" s="9" t="s">
        <v>24</v>
      </c>
      <c r="I33" s="10">
        <v>1</v>
      </c>
      <c r="J33" s="9" t="s">
        <v>25</v>
      </c>
      <c r="K33" s="10">
        <v>6</v>
      </c>
      <c r="L33" s="7">
        <v>1</v>
      </c>
      <c r="M33" s="15">
        <v>758</v>
      </c>
      <c r="N33" s="31" t="s">
        <v>141</v>
      </c>
      <c r="O33" s="31" t="s">
        <v>156</v>
      </c>
      <c r="P33" s="31" t="s">
        <v>74</v>
      </c>
      <c r="Q33" s="52">
        <v>15</v>
      </c>
      <c r="R33" s="31" t="s">
        <v>75</v>
      </c>
      <c r="S33" s="31" t="s">
        <v>76</v>
      </c>
      <c r="T33" s="30">
        <v>665019239</v>
      </c>
      <c r="U33" s="31" t="s">
        <v>22</v>
      </c>
      <c r="V33" s="31" t="s">
        <v>117</v>
      </c>
    </row>
    <row r="34" spans="1:22" ht="26.25">
      <c r="A34" s="6" t="s">
        <v>1323</v>
      </c>
      <c r="B34" s="10">
        <v>6625004730</v>
      </c>
      <c r="C34" s="15" t="s">
        <v>843</v>
      </c>
      <c r="D34" s="10">
        <f t="shared" si="0"/>
        <v>7.7000000000000011</v>
      </c>
      <c r="E34" s="10">
        <v>2</v>
      </c>
      <c r="F34" s="7" t="s">
        <v>23</v>
      </c>
      <c r="G34" s="10">
        <v>3</v>
      </c>
      <c r="H34" s="9" t="s">
        <v>24</v>
      </c>
      <c r="I34" s="10">
        <v>5</v>
      </c>
      <c r="J34" s="9" t="s">
        <v>26</v>
      </c>
      <c r="K34" s="10">
        <v>7</v>
      </c>
      <c r="L34" s="7">
        <v>1</v>
      </c>
      <c r="M34" s="15">
        <v>758</v>
      </c>
      <c r="N34" s="31" t="s">
        <v>141</v>
      </c>
      <c r="O34" s="31" t="s">
        <v>156</v>
      </c>
      <c r="P34" s="30" t="s">
        <v>74</v>
      </c>
      <c r="Q34" s="52" t="s">
        <v>77</v>
      </c>
      <c r="R34" s="31" t="s">
        <v>78</v>
      </c>
      <c r="S34" s="31" t="s">
        <v>79</v>
      </c>
      <c r="T34" s="30">
        <v>665019239</v>
      </c>
      <c r="U34" s="31" t="s">
        <v>22</v>
      </c>
      <c r="V34" s="31" t="s">
        <v>118</v>
      </c>
    </row>
    <row r="35" spans="1:22" ht="33" customHeight="1">
      <c r="A35" s="6" t="s">
        <v>1324</v>
      </c>
      <c r="B35" s="10">
        <v>6625004730</v>
      </c>
      <c r="C35" s="15" t="s">
        <v>843</v>
      </c>
      <c r="D35" s="10">
        <f t="shared" si="0"/>
        <v>6.6000000000000005</v>
      </c>
      <c r="E35" s="10">
        <v>2</v>
      </c>
      <c r="F35" s="7" t="s">
        <v>23</v>
      </c>
      <c r="G35" s="10">
        <v>3</v>
      </c>
      <c r="H35" s="9" t="s">
        <v>24</v>
      </c>
      <c r="I35" s="10">
        <v>5</v>
      </c>
      <c r="J35" s="9" t="s">
        <v>26</v>
      </c>
      <c r="K35" s="10">
        <v>6</v>
      </c>
      <c r="L35" s="7">
        <v>1</v>
      </c>
      <c r="M35" s="15">
        <v>758</v>
      </c>
      <c r="N35" s="31" t="s">
        <v>141</v>
      </c>
      <c r="O35" s="31" t="s">
        <v>156</v>
      </c>
      <c r="P35" s="30" t="s">
        <v>74</v>
      </c>
      <c r="Q35" s="52">
        <v>23</v>
      </c>
      <c r="R35" s="31" t="s">
        <v>80</v>
      </c>
      <c r="S35" s="31" t="s">
        <v>81</v>
      </c>
      <c r="T35" s="30">
        <v>665019239</v>
      </c>
      <c r="U35" s="31" t="s">
        <v>22</v>
      </c>
      <c r="V35" s="31" t="s">
        <v>119</v>
      </c>
    </row>
    <row r="36" spans="1:22" ht="26.25">
      <c r="A36" s="6" t="s">
        <v>1325</v>
      </c>
      <c r="B36" s="10">
        <v>6625004730</v>
      </c>
      <c r="C36" s="15" t="s">
        <v>843</v>
      </c>
      <c r="D36" s="10">
        <f t="shared" si="0"/>
        <v>2.2000000000000002</v>
      </c>
      <c r="E36" s="10">
        <v>2</v>
      </c>
      <c r="F36" s="7" t="s">
        <v>23</v>
      </c>
      <c r="G36" s="10">
        <v>3</v>
      </c>
      <c r="H36" s="9" t="s">
        <v>24</v>
      </c>
      <c r="I36" s="10">
        <v>5</v>
      </c>
      <c r="J36" s="9" t="s">
        <v>26</v>
      </c>
      <c r="K36" s="19">
        <v>2</v>
      </c>
      <c r="L36" s="7"/>
      <c r="M36" s="15">
        <v>758</v>
      </c>
      <c r="N36" s="31" t="s">
        <v>141</v>
      </c>
      <c r="O36" s="31" t="s">
        <v>156</v>
      </c>
      <c r="P36" s="30" t="s">
        <v>274</v>
      </c>
      <c r="Q36" s="52" t="s">
        <v>275</v>
      </c>
      <c r="R36" s="31" t="s">
        <v>82</v>
      </c>
      <c r="S36" s="31" t="s">
        <v>83</v>
      </c>
      <c r="T36" s="30">
        <v>665019239</v>
      </c>
      <c r="U36" s="31" t="s">
        <v>22</v>
      </c>
      <c r="V36" s="31" t="s">
        <v>120</v>
      </c>
    </row>
    <row r="37" spans="1:22" ht="26.25">
      <c r="A37" s="6" t="s">
        <v>1326</v>
      </c>
      <c r="B37" s="10">
        <v>6625004730</v>
      </c>
      <c r="C37" s="15" t="s">
        <v>843</v>
      </c>
      <c r="D37" s="10">
        <f t="shared" si="0"/>
        <v>2.2000000000000002</v>
      </c>
      <c r="E37" s="10">
        <v>2</v>
      </c>
      <c r="F37" s="7" t="s">
        <v>23</v>
      </c>
      <c r="G37" s="10">
        <v>3</v>
      </c>
      <c r="H37" s="9" t="s">
        <v>24</v>
      </c>
      <c r="I37" s="10">
        <v>5</v>
      </c>
      <c r="J37" s="9" t="s">
        <v>26</v>
      </c>
      <c r="K37" s="10">
        <v>2</v>
      </c>
      <c r="L37" s="7"/>
      <c r="M37" s="15">
        <v>758</v>
      </c>
      <c r="N37" s="31" t="s">
        <v>141</v>
      </c>
      <c r="O37" s="31" t="s">
        <v>156</v>
      </c>
      <c r="P37" s="30" t="s">
        <v>95</v>
      </c>
      <c r="Q37" s="52">
        <v>1</v>
      </c>
      <c r="R37" s="31" t="s">
        <v>96</v>
      </c>
      <c r="S37" s="31" t="s">
        <v>96</v>
      </c>
      <c r="T37" s="30">
        <v>665019239</v>
      </c>
      <c r="U37" s="31" t="s">
        <v>22</v>
      </c>
      <c r="V37" s="31" t="s">
        <v>125</v>
      </c>
    </row>
    <row r="38" spans="1:22" ht="119.25" customHeight="1">
      <c r="A38" s="6" t="s">
        <v>1327</v>
      </c>
      <c r="B38" s="10">
        <v>6625004730</v>
      </c>
      <c r="C38" s="15" t="s">
        <v>843</v>
      </c>
      <c r="D38" s="10">
        <f t="shared" si="0"/>
        <v>2.2000000000000002</v>
      </c>
      <c r="E38" s="19">
        <v>2</v>
      </c>
      <c r="F38" s="11" t="s">
        <v>23</v>
      </c>
      <c r="G38" s="19">
        <v>3</v>
      </c>
      <c r="H38" s="24" t="s">
        <v>24</v>
      </c>
      <c r="I38" s="19">
        <v>5</v>
      </c>
      <c r="J38" s="24" t="s">
        <v>26</v>
      </c>
      <c r="K38" s="19">
        <v>2</v>
      </c>
      <c r="L38" s="11"/>
      <c r="M38" s="21">
        <v>758</v>
      </c>
      <c r="N38" s="31" t="s">
        <v>141</v>
      </c>
      <c r="O38" s="31" t="s">
        <v>156</v>
      </c>
      <c r="P38" s="30" t="s">
        <v>84</v>
      </c>
      <c r="Q38" s="52">
        <v>29</v>
      </c>
      <c r="R38" s="31" t="s">
        <v>97</v>
      </c>
      <c r="S38" s="31" t="s">
        <v>98</v>
      </c>
      <c r="T38" s="30">
        <v>665019239</v>
      </c>
      <c r="U38" s="31" t="s">
        <v>22</v>
      </c>
      <c r="V38" s="31" t="s">
        <v>126</v>
      </c>
    </row>
    <row r="39" spans="1:22" ht="26.25">
      <c r="A39" s="6" t="s">
        <v>1328</v>
      </c>
      <c r="B39" s="10">
        <v>6625004730</v>
      </c>
      <c r="C39" s="15" t="s">
        <v>843</v>
      </c>
      <c r="D39" s="10">
        <f>K39*1.1</f>
        <v>2.2000000000000002</v>
      </c>
      <c r="E39" s="10">
        <v>2</v>
      </c>
      <c r="F39" s="7" t="s">
        <v>23</v>
      </c>
      <c r="G39" s="10">
        <v>3</v>
      </c>
      <c r="H39" s="9" t="s">
        <v>24</v>
      </c>
      <c r="I39" s="10">
        <v>5</v>
      </c>
      <c r="J39" s="9" t="s">
        <v>26</v>
      </c>
      <c r="K39" s="19">
        <v>2</v>
      </c>
      <c r="L39" s="7">
        <v>1</v>
      </c>
      <c r="M39" s="15">
        <v>758</v>
      </c>
      <c r="N39" s="31" t="s">
        <v>141</v>
      </c>
      <c r="O39" s="31" t="s">
        <v>156</v>
      </c>
      <c r="P39" s="30" t="s">
        <v>84</v>
      </c>
      <c r="Q39" s="52">
        <v>35</v>
      </c>
      <c r="R39" s="31" t="s">
        <v>85</v>
      </c>
      <c r="S39" s="31" t="s">
        <v>86</v>
      </c>
      <c r="T39" s="30">
        <v>665019239</v>
      </c>
      <c r="U39" s="31" t="s">
        <v>22</v>
      </c>
      <c r="V39" s="31" t="s">
        <v>121</v>
      </c>
    </row>
    <row r="40" spans="1:22" ht="26.25">
      <c r="A40" s="6" t="s">
        <v>1329</v>
      </c>
      <c r="B40" s="10">
        <v>6625004730</v>
      </c>
      <c r="C40" s="15" t="s">
        <v>843</v>
      </c>
      <c r="D40" s="10">
        <f t="shared" si="0"/>
        <v>7.7000000000000011</v>
      </c>
      <c r="E40" s="10">
        <v>2</v>
      </c>
      <c r="F40" s="7" t="s">
        <v>23</v>
      </c>
      <c r="G40" s="10">
        <v>3</v>
      </c>
      <c r="H40" s="9" t="s">
        <v>24</v>
      </c>
      <c r="I40" s="10">
        <v>1</v>
      </c>
      <c r="J40" s="9" t="s">
        <v>25</v>
      </c>
      <c r="K40" s="19">
        <v>7</v>
      </c>
      <c r="L40" s="7"/>
      <c r="M40" s="15">
        <v>758</v>
      </c>
      <c r="N40" s="31" t="s">
        <v>141</v>
      </c>
      <c r="O40" s="31" t="s">
        <v>156</v>
      </c>
      <c r="P40" s="30" t="s">
        <v>87</v>
      </c>
      <c r="Q40" s="52">
        <v>76</v>
      </c>
      <c r="R40" s="31" t="s">
        <v>88</v>
      </c>
      <c r="S40" s="30" t="s">
        <v>89</v>
      </c>
      <c r="T40" s="30">
        <v>665019239</v>
      </c>
      <c r="U40" s="31" t="s">
        <v>22</v>
      </c>
      <c r="V40" s="31" t="s">
        <v>122</v>
      </c>
    </row>
    <row r="41" spans="1:22" ht="42.75" customHeight="1">
      <c r="A41" s="6" t="s">
        <v>1330</v>
      </c>
      <c r="B41" s="10">
        <v>6625004730</v>
      </c>
      <c r="C41" s="15" t="s">
        <v>843</v>
      </c>
      <c r="D41" s="10">
        <f t="shared" si="0"/>
        <v>3.3000000000000003</v>
      </c>
      <c r="E41" s="10">
        <v>2</v>
      </c>
      <c r="F41" s="7" t="s">
        <v>23</v>
      </c>
      <c r="G41" s="10">
        <v>3</v>
      </c>
      <c r="H41" s="9" t="s">
        <v>24</v>
      </c>
      <c r="I41" s="10">
        <v>5</v>
      </c>
      <c r="J41" s="9" t="s">
        <v>26</v>
      </c>
      <c r="K41" s="19">
        <v>3</v>
      </c>
      <c r="L41" s="7"/>
      <c r="M41" s="15">
        <v>758</v>
      </c>
      <c r="N41" s="31" t="s">
        <v>141</v>
      </c>
      <c r="O41" s="31" t="s">
        <v>156</v>
      </c>
      <c r="P41" s="30" t="s">
        <v>48</v>
      </c>
      <c r="Q41" s="52" t="s">
        <v>90</v>
      </c>
      <c r="R41" s="31" t="s">
        <v>91</v>
      </c>
      <c r="S41" s="31" t="s">
        <v>92</v>
      </c>
      <c r="T41" s="30">
        <v>665019239</v>
      </c>
      <c r="U41" s="31" t="s">
        <v>22</v>
      </c>
      <c r="V41" s="31" t="s">
        <v>123</v>
      </c>
    </row>
    <row r="42" spans="1:22" ht="26.25">
      <c r="A42" s="6" t="s">
        <v>1331</v>
      </c>
      <c r="B42" s="10">
        <v>6625004730</v>
      </c>
      <c r="C42" s="15" t="s">
        <v>843</v>
      </c>
      <c r="D42" s="10">
        <f t="shared" si="0"/>
        <v>2.2000000000000002</v>
      </c>
      <c r="E42" s="10">
        <v>2</v>
      </c>
      <c r="F42" s="7" t="s">
        <v>23</v>
      </c>
      <c r="G42" s="10">
        <v>3</v>
      </c>
      <c r="H42" s="9" t="s">
        <v>24</v>
      </c>
      <c r="I42" s="10">
        <v>5</v>
      </c>
      <c r="J42" s="9" t="s">
        <v>26</v>
      </c>
      <c r="K42" s="19">
        <v>2</v>
      </c>
      <c r="L42" s="7"/>
      <c r="M42" s="21">
        <v>758</v>
      </c>
      <c r="N42" s="31" t="s">
        <v>141</v>
      </c>
      <c r="O42" s="31" t="s">
        <v>156</v>
      </c>
      <c r="P42" s="30" t="s">
        <v>138</v>
      </c>
      <c r="Q42" s="52">
        <v>3</v>
      </c>
      <c r="R42" s="31" t="s">
        <v>93</v>
      </c>
      <c r="S42" s="31" t="s">
        <v>94</v>
      </c>
      <c r="T42" s="30">
        <v>665019239</v>
      </c>
      <c r="U42" s="31" t="s">
        <v>22</v>
      </c>
      <c r="V42" s="31" t="s">
        <v>124</v>
      </c>
    </row>
    <row r="43" spans="1:22" ht="26.25">
      <c r="A43" s="6" t="s">
        <v>1332</v>
      </c>
      <c r="B43" s="10">
        <v>6625004730</v>
      </c>
      <c r="C43" s="15" t="s">
        <v>843</v>
      </c>
      <c r="D43" s="19">
        <f t="shared" si="0"/>
        <v>4.4000000000000004</v>
      </c>
      <c r="E43" s="19">
        <v>2</v>
      </c>
      <c r="F43" s="24" t="s">
        <v>23</v>
      </c>
      <c r="G43" s="19">
        <v>3</v>
      </c>
      <c r="H43" s="24" t="s">
        <v>24</v>
      </c>
      <c r="I43" s="19">
        <v>1</v>
      </c>
      <c r="J43" s="24" t="s">
        <v>25</v>
      </c>
      <c r="K43" s="18">
        <v>4</v>
      </c>
      <c r="L43" s="11"/>
      <c r="M43" s="21">
        <v>758</v>
      </c>
      <c r="N43" s="31" t="s">
        <v>141</v>
      </c>
      <c r="O43" s="31" t="s">
        <v>156</v>
      </c>
      <c r="P43" s="31" t="s">
        <v>157</v>
      </c>
      <c r="Q43" s="52" t="s">
        <v>158</v>
      </c>
      <c r="R43" s="53" t="s">
        <v>543</v>
      </c>
      <c r="S43" s="30" t="s">
        <v>544</v>
      </c>
      <c r="T43" s="31">
        <v>662043023</v>
      </c>
      <c r="U43" s="31" t="s">
        <v>961</v>
      </c>
      <c r="V43" s="31" t="s">
        <v>130</v>
      </c>
    </row>
    <row r="44" spans="1:22" ht="26.25">
      <c r="A44" s="6" t="s">
        <v>1333</v>
      </c>
      <c r="B44" s="10">
        <v>6625004730</v>
      </c>
      <c r="C44" s="15" t="s">
        <v>843</v>
      </c>
      <c r="D44" s="10">
        <f>5*0.75</f>
        <v>3.75</v>
      </c>
      <c r="E44" s="10">
        <v>2</v>
      </c>
      <c r="F44" s="9" t="s">
        <v>23</v>
      </c>
      <c r="G44" s="10">
        <v>3</v>
      </c>
      <c r="H44" s="9" t="s">
        <v>24</v>
      </c>
      <c r="I44" s="10">
        <v>1</v>
      </c>
      <c r="J44" s="9" t="s">
        <v>25</v>
      </c>
      <c r="K44" s="33" t="s">
        <v>1197</v>
      </c>
      <c r="L44" s="7">
        <v>1</v>
      </c>
      <c r="M44" s="21">
        <v>758</v>
      </c>
      <c r="N44" s="31" t="s">
        <v>141</v>
      </c>
      <c r="O44" s="31" t="s">
        <v>156</v>
      </c>
      <c r="P44" s="31" t="s">
        <v>157</v>
      </c>
      <c r="Q44" s="52" t="s">
        <v>159</v>
      </c>
      <c r="R44" s="53" t="s">
        <v>732</v>
      </c>
      <c r="S44" s="30" t="s">
        <v>733</v>
      </c>
      <c r="T44" s="31">
        <v>662043023</v>
      </c>
      <c r="U44" s="31" t="s">
        <v>961</v>
      </c>
      <c r="V44" s="31" t="s">
        <v>131</v>
      </c>
    </row>
    <row r="45" spans="1:22" ht="25.5">
      <c r="A45" s="146" t="s">
        <v>1334</v>
      </c>
      <c r="B45" s="148">
        <v>6625004730</v>
      </c>
      <c r="C45" s="148" t="s">
        <v>843</v>
      </c>
      <c r="D45" s="10">
        <f t="shared" si="0"/>
        <v>1.1000000000000001</v>
      </c>
      <c r="E45" s="10">
        <v>2</v>
      </c>
      <c r="F45" s="9" t="s">
        <v>127</v>
      </c>
      <c r="G45" s="10">
        <v>3</v>
      </c>
      <c r="H45" s="9" t="s">
        <v>24</v>
      </c>
      <c r="I45" s="10">
        <v>1</v>
      </c>
      <c r="J45" s="9" t="s">
        <v>25</v>
      </c>
      <c r="K45" s="12">
        <v>1</v>
      </c>
      <c r="L45" s="167"/>
      <c r="M45" s="233">
        <v>758</v>
      </c>
      <c r="N45" s="197" t="s">
        <v>141</v>
      </c>
      <c r="O45" s="169" t="s">
        <v>156</v>
      </c>
      <c r="P45" s="169" t="s">
        <v>286</v>
      </c>
      <c r="Q45" s="213">
        <v>3</v>
      </c>
      <c r="R45" s="169" t="s">
        <v>545</v>
      </c>
      <c r="S45" s="169" t="s">
        <v>546</v>
      </c>
      <c r="T45" s="31">
        <v>662043023</v>
      </c>
      <c r="U45" s="31" t="s">
        <v>961</v>
      </c>
      <c r="V45" s="31" t="s">
        <v>132</v>
      </c>
    </row>
    <row r="46" spans="1:22">
      <c r="A46" s="147"/>
      <c r="B46" s="149"/>
      <c r="C46" s="149"/>
      <c r="D46" s="10"/>
      <c r="E46" s="10"/>
      <c r="F46" s="9"/>
      <c r="G46" s="10"/>
      <c r="H46" s="9"/>
      <c r="I46" s="10"/>
      <c r="J46" s="9"/>
      <c r="K46" s="33">
        <v>2</v>
      </c>
      <c r="L46" s="168"/>
      <c r="M46" s="234"/>
      <c r="N46" s="198"/>
      <c r="O46" s="170"/>
      <c r="P46" s="170"/>
      <c r="Q46" s="214"/>
      <c r="R46" s="170"/>
      <c r="S46" s="170"/>
      <c r="T46" s="31">
        <v>6625052243</v>
      </c>
      <c r="U46" s="31" t="s">
        <v>963</v>
      </c>
      <c r="V46" s="31" t="s">
        <v>962</v>
      </c>
    </row>
    <row r="47" spans="1:22" ht="26.25">
      <c r="A47" s="6" t="s">
        <v>1335</v>
      </c>
      <c r="B47" s="10">
        <v>6625004730</v>
      </c>
      <c r="C47" s="15" t="s">
        <v>843</v>
      </c>
      <c r="D47" s="10">
        <f t="shared" si="0"/>
        <v>3.3000000000000003</v>
      </c>
      <c r="E47" s="10">
        <v>1</v>
      </c>
      <c r="F47" s="9" t="s">
        <v>128</v>
      </c>
      <c r="G47" s="10">
        <v>4</v>
      </c>
      <c r="H47" s="9" t="s">
        <v>27</v>
      </c>
      <c r="I47" s="10">
        <v>2</v>
      </c>
      <c r="J47" s="9" t="s">
        <v>27</v>
      </c>
      <c r="K47" s="33">
        <v>3</v>
      </c>
      <c r="L47" s="69" t="s">
        <v>836</v>
      </c>
      <c r="M47" s="21">
        <v>758</v>
      </c>
      <c r="N47" s="31" t="s">
        <v>141</v>
      </c>
      <c r="O47" s="31" t="s">
        <v>156</v>
      </c>
      <c r="P47" s="31" t="s">
        <v>147</v>
      </c>
      <c r="Q47" s="52">
        <v>31</v>
      </c>
      <c r="R47" s="53" t="s">
        <v>547</v>
      </c>
      <c r="S47" s="30" t="s">
        <v>548</v>
      </c>
      <c r="T47" s="31">
        <v>6625052243</v>
      </c>
      <c r="U47" s="31" t="s">
        <v>961</v>
      </c>
      <c r="V47" s="31" t="s">
        <v>1019</v>
      </c>
    </row>
    <row r="48" spans="1:22" ht="25.5">
      <c r="A48" s="146" t="s">
        <v>1336</v>
      </c>
      <c r="B48" s="148">
        <v>6625004730</v>
      </c>
      <c r="C48" s="148" t="s">
        <v>843</v>
      </c>
      <c r="D48" s="148">
        <f t="shared" si="0"/>
        <v>4.4000000000000004</v>
      </c>
      <c r="E48" s="148">
        <v>2</v>
      </c>
      <c r="F48" s="146" t="s">
        <v>23</v>
      </c>
      <c r="G48" s="148">
        <v>3</v>
      </c>
      <c r="H48" s="146" t="s">
        <v>24</v>
      </c>
      <c r="I48" s="148">
        <v>2</v>
      </c>
      <c r="J48" s="146" t="s">
        <v>27</v>
      </c>
      <c r="K48" s="12">
        <v>4</v>
      </c>
      <c r="L48" s="185">
        <v>1</v>
      </c>
      <c r="M48" s="256">
        <v>758</v>
      </c>
      <c r="N48" s="197" t="s">
        <v>141</v>
      </c>
      <c r="O48" s="197" t="s">
        <v>156</v>
      </c>
      <c r="P48" s="197" t="s">
        <v>286</v>
      </c>
      <c r="Q48" s="205">
        <v>2</v>
      </c>
      <c r="R48" s="197" t="s">
        <v>549</v>
      </c>
      <c r="S48" s="197" t="s">
        <v>550</v>
      </c>
      <c r="T48" s="31">
        <v>6625052243</v>
      </c>
      <c r="U48" s="31" t="s">
        <v>963</v>
      </c>
      <c r="V48" s="31" t="s">
        <v>964</v>
      </c>
    </row>
    <row r="49" spans="1:22">
      <c r="A49" s="147"/>
      <c r="B49" s="149"/>
      <c r="C49" s="149"/>
      <c r="D49" s="149">
        <f t="shared" si="0"/>
        <v>1.1000000000000001</v>
      </c>
      <c r="E49" s="149"/>
      <c r="F49" s="147"/>
      <c r="G49" s="149"/>
      <c r="H49" s="147"/>
      <c r="I49" s="149"/>
      <c r="J49" s="147"/>
      <c r="K49" s="33">
        <v>1</v>
      </c>
      <c r="L49" s="186"/>
      <c r="M49" s="257"/>
      <c r="N49" s="198"/>
      <c r="O49" s="198"/>
      <c r="P49" s="198"/>
      <c r="Q49" s="206"/>
      <c r="R49" s="198"/>
      <c r="S49" s="198"/>
      <c r="T49" s="31">
        <v>662043023</v>
      </c>
      <c r="U49" s="31" t="s">
        <v>961</v>
      </c>
      <c r="V49" s="31" t="s">
        <v>285</v>
      </c>
    </row>
    <row r="50" spans="1:22" ht="25.5">
      <c r="A50" s="146" t="s">
        <v>1337</v>
      </c>
      <c r="B50" s="165">
        <v>6625004730</v>
      </c>
      <c r="C50" s="165" t="s">
        <v>843</v>
      </c>
      <c r="D50" s="165">
        <f t="shared" si="0"/>
        <v>3.3000000000000003</v>
      </c>
      <c r="E50" s="165">
        <v>2</v>
      </c>
      <c r="F50" s="229" t="s">
        <v>23</v>
      </c>
      <c r="G50" s="165">
        <v>3</v>
      </c>
      <c r="H50" s="229" t="s">
        <v>24</v>
      </c>
      <c r="I50" s="165">
        <v>1</v>
      </c>
      <c r="J50" s="229" t="s">
        <v>25</v>
      </c>
      <c r="K50" s="12">
        <v>3</v>
      </c>
      <c r="L50" s="153"/>
      <c r="M50" s="165">
        <v>758</v>
      </c>
      <c r="N50" s="197" t="s">
        <v>141</v>
      </c>
      <c r="O50" s="197" t="s">
        <v>156</v>
      </c>
      <c r="P50" s="197" t="s">
        <v>286</v>
      </c>
      <c r="Q50" s="205" t="s">
        <v>553</v>
      </c>
      <c r="R50" s="197" t="s">
        <v>551</v>
      </c>
      <c r="S50" s="197" t="s">
        <v>552</v>
      </c>
      <c r="T50" s="31">
        <v>6625052243</v>
      </c>
      <c r="U50" s="31" t="s">
        <v>155</v>
      </c>
      <c r="V50" s="31" t="s">
        <v>965</v>
      </c>
    </row>
    <row r="51" spans="1:22">
      <c r="A51" s="147"/>
      <c r="B51" s="166"/>
      <c r="C51" s="166"/>
      <c r="D51" s="166"/>
      <c r="E51" s="166"/>
      <c r="F51" s="230"/>
      <c r="G51" s="166"/>
      <c r="H51" s="230"/>
      <c r="I51" s="166"/>
      <c r="J51" s="230"/>
      <c r="K51" s="33"/>
      <c r="L51" s="155"/>
      <c r="M51" s="166"/>
      <c r="N51" s="198"/>
      <c r="O51" s="198"/>
      <c r="P51" s="198"/>
      <c r="Q51" s="206"/>
      <c r="R51" s="198"/>
      <c r="S51" s="198"/>
      <c r="T51" s="31">
        <v>662043023</v>
      </c>
      <c r="U51" s="31" t="s">
        <v>961</v>
      </c>
      <c r="V51" s="31" t="s">
        <v>966</v>
      </c>
    </row>
    <row r="52" spans="1:22" ht="26.25">
      <c r="A52" s="6" t="s">
        <v>1338</v>
      </c>
      <c r="B52" s="10">
        <v>6625004730</v>
      </c>
      <c r="C52" s="15" t="s">
        <v>843</v>
      </c>
      <c r="D52" s="10">
        <f t="shared" si="0"/>
        <v>4.4000000000000004</v>
      </c>
      <c r="E52" s="10">
        <v>2</v>
      </c>
      <c r="F52" s="9" t="s">
        <v>23</v>
      </c>
      <c r="G52" s="10">
        <v>3</v>
      </c>
      <c r="H52" s="9" t="s">
        <v>24</v>
      </c>
      <c r="I52" s="10">
        <v>2</v>
      </c>
      <c r="J52" s="9" t="s">
        <v>27</v>
      </c>
      <c r="K52" s="12">
        <v>4</v>
      </c>
      <c r="L52" s="69"/>
      <c r="M52" s="15">
        <v>758</v>
      </c>
      <c r="N52" s="31" t="s">
        <v>141</v>
      </c>
      <c r="O52" s="31" t="s">
        <v>156</v>
      </c>
      <c r="P52" s="31" t="s">
        <v>286</v>
      </c>
      <c r="Q52" s="52">
        <v>24</v>
      </c>
      <c r="R52" s="53" t="s">
        <v>541</v>
      </c>
      <c r="S52" s="31" t="s">
        <v>542</v>
      </c>
      <c r="T52" s="31">
        <v>662043023</v>
      </c>
      <c r="U52" s="31" t="s">
        <v>155</v>
      </c>
      <c r="V52" s="31" t="s">
        <v>967</v>
      </c>
    </row>
    <row r="53" spans="1:22" ht="26.25">
      <c r="A53" s="6" t="s">
        <v>1339</v>
      </c>
      <c r="B53" s="10">
        <v>6625004730</v>
      </c>
      <c r="C53" s="15" t="s">
        <v>843</v>
      </c>
      <c r="D53" s="10">
        <f>5*0.75</f>
        <v>3.75</v>
      </c>
      <c r="E53" s="10">
        <v>1</v>
      </c>
      <c r="F53" s="9" t="s">
        <v>128</v>
      </c>
      <c r="G53" s="10">
        <v>5</v>
      </c>
      <c r="H53" s="24" t="s">
        <v>129</v>
      </c>
      <c r="I53" s="10">
        <v>2</v>
      </c>
      <c r="J53" s="9" t="s">
        <v>27</v>
      </c>
      <c r="K53" s="12">
        <v>5</v>
      </c>
      <c r="L53" s="69" t="s">
        <v>837</v>
      </c>
      <c r="M53" s="15">
        <v>758</v>
      </c>
      <c r="N53" s="31" t="s">
        <v>141</v>
      </c>
      <c r="O53" s="31" t="s">
        <v>156</v>
      </c>
      <c r="P53" s="31" t="s">
        <v>160</v>
      </c>
      <c r="Q53" s="52" t="s">
        <v>161</v>
      </c>
      <c r="R53" s="31" t="s">
        <v>555</v>
      </c>
      <c r="S53" s="31" t="s">
        <v>554</v>
      </c>
      <c r="T53" s="31">
        <v>662043023</v>
      </c>
      <c r="U53" s="31" t="s">
        <v>961</v>
      </c>
      <c r="V53" s="31" t="s">
        <v>133</v>
      </c>
    </row>
    <row r="54" spans="1:22" ht="26.25">
      <c r="A54" s="6" t="s">
        <v>1340</v>
      </c>
      <c r="B54" s="10">
        <v>6625004730</v>
      </c>
      <c r="C54" s="15" t="s">
        <v>843</v>
      </c>
      <c r="D54" s="10">
        <f t="shared" si="0"/>
        <v>5.5</v>
      </c>
      <c r="E54" s="10">
        <v>2</v>
      </c>
      <c r="F54" s="9" t="s">
        <v>127</v>
      </c>
      <c r="G54" s="10">
        <v>3</v>
      </c>
      <c r="H54" s="9" t="s">
        <v>24</v>
      </c>
      <c r="I54" s="19">
        <v>5</v>
      </c>
      <c r="J54" s="24" t="s">
        <v>840</v>
      </c>
      <c r="K54" s="12">
        <v>5</v>
      </c>
      <c r="L54" s="69"/>
      <c r="M54" s="15">
        <v>758</v>
      </c>
      <c r="N54" s="31" t="s">
        <v>141</v>
      </c>
      <c r="O54" s="31" t="s">
        <v>156</v>
      </c>
      <c r="P54" s="30" t="s">
        <v>207</v>
      </c>
      <c r="Q54" s="52">
        <v>3</v>
      </c>
      <c r="R54" s="53" t="s">
        <v>556</v>
      </c>
      <c r="S54" s="30" t="s">
        <v>557</v>
      </c>
      <c r="T54" s="31">
        <v>662043023</v>
      </c>
      <c r="U54" s="31" t="s">
        <v>961</v>
      </c>
      <c r="V54" s="31" t="s">
        <v>827</v>
      </c>
    </row>
    <row r="55" spans="1:22">
      <c r="A55" s="146" t="s">
        <v>1341</v>
      </c>
      <c r="B55" s="167">
        <v>6625004730</v>
      </c>
      <c r="C55" s="165" t="s">
        <v>843</v>
      </c>
      <c r="D55" s="12">
        <v>2.25</v>
      </c>
      <c r="E55" s="167">
        <v>1</v>
      </c>
      <c r="F55" s="258" t="s">
        <v>128</v>
      </c>
      <c r="G55" s="167">
        <v>1</v>
      </c>
      <c r="H55" s="270" t="s">
        <v>830</v>
      </c>
      <c r="I55" s="167">
        <v>3</v>
      </c>
      <c r="J55" s="258" t="s">
        <v>832</v>
      </c>
      <c r="K55" s="12">
        <v>5</v>
      </c>
      <c r="L55" s="69"/>
      <c r="M55" s="148">
        <v>758</v>
      </c>
      <c r="N55" s="197" t="s">
        <v>141</v>
      </c>
      <c r="O55" s="197" t="s">
        <v>156</v>
      </c>
      <c r="P55" s="197" t="s">
        <v>194</v>
      </c>
      <c r="Q55" s="205" t="s">
        <v>1828</v>
      </c>
      <c r="R55" s="197" t="s">
        <v>558</v>
      </c>
      <c r="S55" s="197" t="s">
        <v>559</v>
      </c>
      <c r="T55" s="31">
        <v>662043023</v>
      </c>
      <c r="U55" s="31" t="s">
        <v>961</v>
      </c>
      <c r="V55" s="30" t="s">
        <v>287</v>
      </c>
    </row>
    <row r="56" spans="1:22" ht="25.5">
      <c r="A56" s="147"/>
      <c r="B56" s="168"/>
      <c r="C56" s="166"/>
      <c r="D56" s="12">
        <v>1.5</v>
      </c>
      <c r="E56" s="168"/>
      <c r="F56" s="259"/>
      <c r="G56" s="168"/>
      <c r="H56" s="271"/>
      <c r="I56" s="168"/>
      <c r="J56" s="259"/>
      <c r="K56" s="12">
        <v>2</v>
      </c>
      <c r="L56" s="69" t="s">
        <v>837</v>
      </c>
      <c r="M56" s="149"/>
      <c r="N56" s="198"/>
      <c r="O56" s="198"/>
      <c r="P56" s="198"/>
      <c r="Q56" s="206"/>
      <c r="R56" s="198"/>
      <c r="S56" s="198"/>
      <c r="T56" s="30" t="s">
        <v>756</v>
      </c>
      <c r="U56" s="31" t="s">
        <v>755</v>
      </c>
      <c r="V56" s="30" t="s">
        <v>793</v>
      </c>
    </row>
    <row r="57" spans="1:22" ht="38.25">
      <c r="A57" s="6" t="s">
        <v>1342</v>
      </c>
      <c r="B57" s="10">
        <v>6625004730</v>
      </c>
      <c r="C57" s="15" t="s">
        <v>843</v>
      </c>
      <c r="D57" s="33">
        <v>7.7</v>
      </c>
      <c r="E57" s="10">
        <v>2</v>
      </c>
      <c r="F57" s="29" t="s">
        <v>23</v>
      </c>
      <c r="G57" s="10">
        <v>3</v>
      </c>
      <c r="H57" s="9" t="s">
        <v>24</v>
      </c>
      <c r="I57" s="10">
        <v>1</v>
      </c>
      <c r="J57" s="9" t="s">
        <v>25</v>
      </c>
      <c r="K57" s="12">
        <v>5</v>
      </c>
      <c r="L57" s="69"/>
      <c r="M57" s="15">
        <v>758</v>
      </c>
      <c r="N57" s="31" t="s">
        <v>141</v>
      </c>
      <c r="O57" s="31" t="s">
        <v>156</v>
      </c>
      <c r="P57" s="31" t="s">
        <v>209</v>
      </c>
      <c r="Q57" s="52">
        <v>2</v>
      </c>
      <c r="R57" s="53" t="s">
        <v>560</v>
      </c>
      <c r="S57" s="30" t="s">
        <v>561</v>
      </c>
      <c r="T57" s="30"/>
      <c r="U57" s="31" t="s">
        <v>208</v>
      </c>
      <c r="V57" s="31" t="s">
        <v>276</v>
      </c>
    </row>
    <row r="58" spans="1:22" ht="26.25">
      <c r="A58" s="6" t="s">
        <v>1343</v>
      </c>
      <c r="B58" s="10">
        <v>6625004730</v>
      </c>
      <c r="C58" s="15" t="s">
        <v>843</v>
      </c>
      <c r="D58" s="14">
        <v>4.4000000000000004</v>
      </c>
      <c r="E58" s="10">
        <v>2</v>
      </c>
      <c r="F58" s="29" t="s">
        <v>23</v>
      </c>
      <c r="G58" s="10">
        <v>3</v>
      </c>
      <c r="H58" s="9" t="s">
        <v>24</v>
      </c>
      <c r="I58" s="10">
        <v>2</v>
      </c>
      <c r="J58" s="9" t="s">
        <v>27</v>
      </c>
      <c r="K58" s="14">
        <v>4</v>
      </c>
      <c r="L58" s="69"/>
      <c r="M58" s="15">
        <v>758</v>
      </c>
      <c r="N58" s="31" t="s">
        <v>141</v>
      </c>
      <c r="O58" s="31" t="s">
        <v>135</v>
      </c>
      <c r="P58" s="31" t="s">
        <v>171</v>
      </c>
      <c r="Q58" s="52">
        <v>23</v>
      </c>
      <c r="R58" s="53" t="s">
        <v>562</v>
      </c>
      <c r="S58" s="30" t="s">
        <v>563</v>
      </c>
      <c r="T58" s="31">
        <v>6625030240</v>
      </c>
      <c r="U58" s="31" t="s">
        <v>154</v>
      </c>
      <c r="V58" s="31" t="s">
        <v>1020</v>
      </c>
    </row>
    <row r="59" spans="1:22" ht="25.5">
      <c r="A59" s="146" t="s">
        <v>1344</v>
      </c>
      <c r="B59" s="167">
        <v>6625004730</v>
      </c>
      <c r="C59" s="165" t="s">
        <v>843</v>
      </c>
      <c r="D59" s="177">
        <f>K59*1.1</f>
        <v>4.4000000000000004</v>
      </c>
      <c r="E59" s="167">
        <v>2</v>
      </c>
      <c r="F59" s="258" t="s">
        <v>23</v>
      </c>
      <c r="G59" s="167">
        <v>3</v>
      </c>
      <c r="H59" s="258" t="s">
        <v>24</v>
      </c>
      <c r="I59" s="167">
        <v>2</v>
      </c>
      <c r="J59" s="258" t="s">
        <v>27</v>
      </c>
      <c r="K59" s="177">
        <v>4</v>
      </c>
      <c r="L59" s="185"/>
      <c r="M59" s="148">
        <v>758</v>
      </c>
      <c r="N59" s="197" t="s">
        <v>141</v>
      </c>
      <c r="O59" s="197" t="s">
        <v>135</v>
      </c>
      <c r="P59" s="197" t="s">
        <v>160</v>
      </c>
      <c r="Q59" s="205">
        <v>28</v>
      </c>
      <c r="R59" s="197" t="s">
        <v>375</v>
      </c>
      <c r="S59" s="197" t="s">
        <v>376</v>
      </c>
      <c r="T59" s="31">
        <v>6625030240</v>
      </c>
      <c r="U59" s="31" t="s">
        <v>154</v>
      </c>
      <c r="V59" s="31" t="s">
        <v>862</v>
      </c>
    </row>
    <row r="60" spans="1:22" ht="25.5">
      <c r="A60" s="147"/>
      <c r="B60" s="168">
        <v>6625004730</v>
      </c>
      <c r="C60" s="166" t="s">
        <v>843</v>
      </c>
      <c r="D60" s="178"/>
      <c r="E60" s="168"/>
      <c r="F60" s="259"/>
      <c r="G60" s="168"/>
      <c r="H60" s="259"/>
      <c r="I60" s="168"/>
      <c r="J60" s="259"/>
      <c r="K60" s="178"/>
      <c r="L60" s="186"/>
      <c r="M60" s="149"/>
      <c r="N60" s="198"/>
      <c r="O60" s="198"/>
      <c r="P60" s="198"/>
      <c r="Q60" s="206"/>
      <c r="R60" s="198"/>
      <c r="S60" s="198"/>
      <c r="T60" s="30" t="s">
        <v>756</v>
      </c>
      <c r="U60" s="31" t="s">
        <v>755</v>
      </c>
      <c r="V60" s="31" t="s">
        <v>794</v>
      </c>
    </row>
    <row r="61" spans="1:22" ht="25.5">
      <c r="A61" s="146" t="s">
        <v>1345</v>
      </c>
      <c r="B61" s="167">
        <v>6625004730</v>
      </c>
      <c r="C61" s="165" t="s">
        <v>843</v>
      </c>
      <c r="D61" s="167">
        <v>2.2000000000000002</v>
      </c>
      <c r="E61" s="167">
        <v>2</v>
      </c>
      <c r="F61" s="258" t="s">
        <v>23</v>
      </c>
      <c r="G61" s="167">
        <v>3</v>
      </c>
      <c r="H61" s="258" t="s">
        <v>24</v>
      </c>
      <c r="I61" s="167">
        <v>3</v>
      </c>
      <c r="J61" s="258" t="s">
        <v>832</v>
      </c>
      <c r="K61" s="14">
        <v>2</v>
      </c>
      <c r="L61" s="69"/>
      <c r="M61" s="167">
        <v>758</v>
      </c>
      <c r="N61" s="169" t="s">
        <v>141</v>
      </c>
      <c r="O61" s="169" t="s">
        <v>135</v>
      </c>
      <c r="P61" s="169" t="s">
        <v>172</v>
      </c>
      <c r="Q61" s="213" t="s">
        <v>745</v>
      </c>
      <c r="R61" s="169" t="s">
        <v>746</v>
      </c>
      <c r="S61" s="169" t="s">
        <v>747</v>
      </c>
      <c r="T61" s="31">
        <v>6625030240</v>
      </c>
      <c r="U61" s="31" t="s">
        <v>154</v>
      </c>
      <c r="V61" s="31" t="s">
        <v>1021</v>
      </c>
    </row>
    <row r="62" spans="1:22">
      <c r="A62" s="147"/>
      <c r="B62" s="168">
        <v>6625004730</v>
      </c>
      <c r="C62" s="166" t="s">
        <v>843</v>
      </c>
      <c r="D62" s="168"/>
      <c r="E62" s="168"/>
      <c r="F62" s="259"/>
      <c r="G62" s="168"/>
      <c r="H62" s="259"/>
      <c r="I62" s="168"/>
      <c r="J62" s="259"/>
      <c r="K62" s="14">
        <v>2</v>
      </c>
      <c r="L62" s="69"/>
      <c r="M62" s="168">
        <v>758</v>
      </c>
      <c r="N62" s="170" t="s">
        <v>141</v>
      </c>
      <c r="O62" s="170" t="s">
        <v>135</v>
      </c>
      <c r="P62" s="170" t="s">
        <v>172</v>
      </c>
      <c r="Q62" s="214" t="s">
        <v>745</v>
      </c>
      <c r="R62" s="170" t="s">
        <v>746</v>
      </c>
      <c r="S62" s="170"/>
      <c r="T62" s="30">
        <v>6658375289</v>
      </c>
      <c r="U62" s="31" t="s">
        <v>750</v>
      </c>
      <c r="V62" s="31" t="s">
        <v>828</v>
      </c>
    </row>
    <row r="63" spans="1:22" ht="26.25">
      <c r="A63" s="6" t="s">
        <v>1346</v>
      </c>
      <c r="B63" s="10">
        <v>6625004730</v>
      </c>
      <c r="C63" s="15" t="s">
        <v>843</v>
      </c>
      <c r="D63" s="14">
        <v>4.4000000000000004</v>
      </c>
      <c r="E63" s="10">
        <v>2</v>
      </c>
      <c r="F63" s="29" t="s">
        <v>23</v>
      </c>
      <c r="G63" s="10">
        <v>3</v>
      </c>
      <c r="H63" s="9" t="s">
        <v>24</v>
      </c>
      <c r="I63" s="10">
        <v>2</v>
      </c>
      <c r="J63" s="9" t="s">
        <v>27</v>
      </c>
      <c r="K63" s="14">
        <v>4</v>
      </c>
      <c r="L63" s="69"/>
      <c r="M63" s="15">
        <v>758</v>
      </c>
      <c r="N63" s="31" t="s">
        <v>141</v>
      </c>
      <c r="O63" s="31" t="s">
        <v>135</v>
      </c>
      <c r="P63" s="31" t="s">
        <v>172</v>
      </c>
      <c r="Q63" s="52">
        <v>9</v>
      </c>
      <c r="R63" s="53" t="s">
        <v>748</v>
      </c>
      <c r="S63" s="30" t="s">
        <v>749</v>
      </c>
      <c r="T63" s="31">
        <v>6625030240</v>
      </c>
      <c r="U63" s="31" t="s">
        <v>154</v>
      </c>
      <c r="V63" s="31" t="s">
        <v>1022</v>
      </c>
    </row>
    <row r="64" spans="1:22" ht="38.25">
      <c r="A64" s="6" t="s">
        <v>1347</v>
      </c>
      <c r="B64" s="10">
        <v>6625004730</v>
      </c>
      <c r="C64" s="15" t="s">
        <v>843</v>
      </c>
      <c r="D64" s="14">
        <v>4.4000000000000004</v>
      </c>
      <c r="E64" s="10">
        <v>2</v>
      </c>
      <c r="F64" s="29" t="s">
        <v>23</v>
      </c>
      <c r="G64" s="10">
        <v>3</v>
      </c>
      <c r="H64" s="9" t="s">
        <v>24</v>
      </c>
      <c r="I64" s="10">
        <v>2</v>
      </c>
      <c r="J64" s="9" t="s">
        <v>27</v>
      </c>
      <c r="K64" s="14">
        <v>4</v>
      </c>
      <c r="L64" s="70">
        <v>1</v>
      </c>
      <c r="M64" s="15">
        <v>758</v>
      </c>
      <c r="N64" s="31" t="s">
        <v>141</v>
      </c>
      <c r="O64" s="31" t="s">
        <v>135</v>
      </c>
      <c r="P64" s="31" t="s">
        <v>1276</v>
      </c>
      <c r="Q64" s="52">
        <v>2</v>
      </c>
      <c r="R64" s="53"/>
      <c r="S64" s="30"/>
      <c r="T64" s="47">
        <v>6684010439</v>
      </c>
      <c r="U64" s="31" t="s">
        <v>751</v>
      </c>
      <c r="V64" s="31" t="s">
        <v>1603</v>
      </c>
    </row>
    <row r="65" spans="1:22" ht="38.25" customHeight="1">
      <c r="A65" s="6" t="s">
        <v>1348</v>
      </c>
      <c r="B65" s="10">
        <v>6625004730</v>
      </c>
      <c r="C65" s="15" t="s">
        <v>843</v>
      </c>
      <c r="D65" s="14">
        <f>K65*1.1</f>
        <v>4.4000000000000004</v>
      </c>
      <c r="E65" s="10">
        <v>2</v>
      </c>
      <c r="F65" s="29" t="s">
        <v>23</v>
      </c>
      <c r="G65" s="10">
        <v>3</v>
      </c>
      <c r="H65" s="9" t="s">
        <v>24</v>
      </c>
      <c r="I65" s="10">
        <v>2</v>
      </c>
      <c r="J65" s="9" t="s">
        <v>27</v>
      </c>
      <c r="K65" s="14">
        <v>4</v>
      </c>
      <c r="L65" s="69"/>
      <c r="M65" s="15">
        <v>758</v>
      </c>
      <c r="N65" s="31" t="s">
        <v>141</v>
      </c>
      <c r="O65" s="31" t="s">
        <v>135</v>
      </c>
      <c r="P65" s="31" t="s">
        <v>160</v>
      </c>
      <c r="Q65" s="52">
        <v>25</v>
      </c>
      <c r="R65" s="31" t="s">
        <v>564</v>
      </c>
      <c r="S65" s="31" t="s">
        <v>565</v>
      </c>
      <c r="T65" s="31">
        <v>6625030240</v>
      </c>
      <c r="U65" s="31" t="s">
        <v>154</v>
      </c>
      <c r="V65" s="31" t="s">
        <v>844</v>
      </c>
    </row>
    <row r="66" spans="1:22" ht="26.25">
      <c r="A66" s="6" t="s">
        <v>1349</v>
      </c>
      <c r="B66" s="10">
        <v>6625004730</v>
      </c>
      <c r="C66" s="15" t="s">
        <v>843</v>
      </c>
      <c r="D66" s="14">
        <f t="shared" ref="D66:D85" si="1">K66*1.1</f>
        <v>4.4000000000000004</v>
      </c>
      <c r="E66" s="10">
        <v>2</v>
      </c>
      <c r="F66" s="29" t="s">
        <v>23</v>
      </c>
      <c r="G66" s="10">
        <v>3</v>
      </c>
      <c r="H66" s="9" t="s">
        <v>24</v>
      </c>
      <c r="I66" s="10">
        <v>2</v>
      </c>
      <c r="J66" s="9" t="s">
        <v>27</v>
      </c>
      <c r="K66" s="14">
        <v>4</v>
      </c>
      <c r="L66" s="69"/>
      <c r="M66" s="15">
        <v>758</v>
      </c>
      <c r="N66" s="31" t="s">
        <v>141</v>
      </c>
      <c r="O66" s="31" t="s">
        <v>135</v>
      </c>
      <c r="P66" s="31" t="s">
        <v>160</v>
      </c>
      <c r="Q66" s="52">
        <v>23</v>
      </c>
      <c r="R66" s="53" t="s">
        <v>377</v>
      </c>
      <c r="S66" s="30" t="s">
        <v>378</v>
      </c>
      <c r="T66" s="31">
        <v>6625030240</v>
      </c>
      <c r="U66" s="31" t="s">
        <v>154</v>
      </c>
      <c r="V66" s="31" t="s">
        <v>845</v>
      </c>
    </row>
    <row r="67" spans="1:22" ht="38.25">
      <c r="A67" s="6" t="s">
        <v>1350</v>
      </c>
      <c r="B67" s="10">
        <v>6625004730</v>
      </c>
      <c r="C67" s="15" t="s">
        <v>843</v>
      </c>
      <c r="D67" s="14">
        <f t="shared" si="1"/>
        <v>11</v>
      </c>
      <c r="E67" s="10">
        <v>2</v>
      </c>
      <c r="F67" s="29" t="s">
        <v>23</v>
      </c>
      <c r="G67" s="10">
        <v>3</v>
      </c>
      <c r="H67" s="9" t="s">
        <v>24</v>
      </c>
      <c r="I67" s="10">
        <v>2</v>
      </c>
      <c r="J67" s="9" t="s">
        <v>27</v>
      </c>
      <c r="K67" s="14">
        <v>10</v>
      </c>
      <c r="L67" s="69">
        <v>1</v>
      </c>
      <c r="M67" s="15">
        <v>758</v>
      </c>
      <c r="N67" s="31" t="s">
        <v>141</v>
      </c>
      <c r="O67" s="31" t="s">
        <v>135</v>
      </c>
      <c r="P67" s="31" t="s">
        <v>173</v>
      </c>
      <c r="Q67" s="54" t="s">
        <v>825</v>
      </c>
      <c r="R67" s="53" t="s">
        <v>566</v>
      </c>
      <c r="S67" s="30" t="s">
        <v>567</v>
      </c>
      <c r="T67" s="31">
        <v>6625030240</v>
      </c>
      <c r="U67" s="31" t="s">
        <v>154</v>
      </c>
      <c r="V67" s="31" t="s">
        <v>846</v>
      </c>
    </row>
    <row r="68" spans="1:22" ht="26.25">
      <c r="A68" s="6" t="s">
        <v>1351</v>
      </c>
      <c r="B68" s="10">
        <v>6625004730</v>
      </c>
      <c r="C68" s="15" t="s">
        <v>843</v>
      </c>
      <c r="D68" s="14">
        <f t="shared" si="1"/>
        <v>4.4000000000000004</v>
      </c>
      <c r="E68" s="10">
        <v>2</v>
      </c>
      <c r="F68" s="29" t="s">
        <v>23</v>
      </c>
      <c r="G68" s="10">
        <v>3</v>
      </c>
      <c r="H68" s="9" t="s">
        <v>24</v>
      </c>
      <c r="I68" s="10">
        <v>2</v>
      </c>
      <c r="J68" s="9" t="s">
        <v>27</v>
      </c>
      <c r="K68" s="14">
        <v>4</v>
      </c>
      <c r="L68" s="69"/>
      <c r="M68" s="15">
        <v>758</v>
      </c>
      <c r="N68" s="31" t="s">
        <v>141</v>
      </c>
      <c r="O68" s="31" t="s">
        <v>135</v>
      </c>
      <c r="P68" s="31" t="s">
        <v>174</v>
      </c>
      <c r="Q68" s="52">
        <v>24</v>
      </c>
      <c r="R68" s="53" t="s">
        <v>568</v>
      </c>
      <c r="S68" s="30" t="s">
        <v>569</v>
      </c>
      <c r="T68" s="31">
        <v>6625030240</v>
      </c>
      <c r="U68" s="31" t="s">
        <v>154</v>
      </c>
      <c r="V68" s="31" t="s">
        <v>797</v>
      </c>
    </row>
    <row r="69" spans="1:22" ht="26.25">
      <c r="A69" s="6" t="s">
        <v>1352</v>
      </c>
      <c r="B69" s="10">
        <v>6625004730</v>
      </c>
      <c r="C69" s="15" t="s">
        <v>843</v>
      </c>
      <c r="D69" s="14">
        <f t="shared" si="1"/>
        <v>4.4000000000000004</v>
      </c>
      <c r="E69" s="10">
        <v>2</v>
      </c>
      <c r="F69" s="29" t="s">
        <v>23</v>
      </c>
      <c r="G69" s="10">
        <v>3</v>
      </c>
      <c r="H69" s="9" t="s">
        <v>24</v>
      </c>
      <c r="I69" s="10">
        <v>2</v>
      </c>
      <c r="J69" s="9" t="s">
        <v>27</v>
      </c>
      <c r="K69" s="14">
        <v>4</v>
      </c>
      <c r="L69" s="69"/>
      <c r="M69" s="15">
        <v>758</v>
      </c>
      <c r="N69" s="31" t="s">
        <v>141</v>
      </c>
      <c r="O69" s="31" t="s">
        <v>135</v>
      </c>
      <c r="P69" s="31" t="s">
        <v>176</v>
      </c>
      <c r="Q69" s="52">
        <v>5</v>
      </c>
      <c r="R69" s="53" t="s">
        <v>570</v>
      </c>
      <c r="S69" s="30" t="s">
        <v>571</v>
      </c>
      <c r="T69" s="31">
        <v>6625030240</v>
      </c>
      <c r="U69" s="31" t="s">
        <v>154</v>
      </c>
      <c r="V69" s="31" t="s">
        <v>847</v>
      </c>
    </row>
    <row r="70" spans="1:22" ht="26.25">
      <c r="A70" s="6" t="s">
        <v>1353</v>
      </c>
      <c r="B70" s="10">
        <v>6625004730</v>
      </c>
      <c r="C70" s="15" t="s">
        <v>843</v>
      </c>
      <c r="D70" s="14">
        <f t="shared" si="1"/>
        <v>2.2000000000000002</v>
      </c>
      <c r="E70" s="10">
        <v>2</v>
      </c>
      <c r="F70" s="29" t="s">
        <v>23</v>
      </c>
      <c r="G70" s="10">
        <v>3</v>
      </c>
      <c r="H70" s="9" t="s">
        <v>24</v>
      </c>
      <c r="I70" s="10">
        <v>2</v>
      </c>
      <c r="J70" s="9" t="s">
        <v>27</v>
      </c>
      <c r="K70" s="14">
        <v>2</v>
      </c>
      <c r="L70" s="69"/>
      <c r="M70" s="15">
        <v>758</v>
      </c>
      <c r="N70" s="31" t="s">
        <v>141</v>
      </c>
      <c r="O70" s="31" t="s">
        <v>135</v>
      </c>
      <c r="P70" s="31" t="s">
        <v>177</v>
      </c>
      <c r="Q70" s="52">
        <v>1</v>
      </c>
      <c r="R70" s="53" t="s">
        <v>572</v>
      </c>
      <c r="S70" s="30" t="s">
        <v>573</v>
      </c>
      <c r="T70" s="31">
        <v>6625030240</v>
      </c>
      <c r="U70" s="31" t="s">
        <v>154</v>
      </c>
      <c r="V70" s="31" t="s">
        <v>799</v>
      </c>
    </row>
    <row r="71" spans="1:22" ht="26.25">
      <c r="A71" s="6" t="s">
        <v>1354</v>
      </c>
      <c r="B71" s="10">
        <v>6625004730</v>
      </c>
      <c r="C71" s="15" t="s">
        <v>843</v>
      </c>
      <c r="D71" s="14">
        <f t="shared" si="1"/>
        <v>6.6000000000000005</v>
      </c>
      <c r="E71" s="10">
        <v>2</v>
      </c>
      <c r="F71" s="29" t="s">
        <v>23</v>
      </c>
      <c r="G71" s="10">
        <v>3</v>
      </c>
      <c r="H71" s="9" t="s">
        <v>24</v>
      </c>
      <c r="I71" s="10">
        <v>2</v>
      </c>
      <c r="J71" s="9" t="s">
        <v>27</v>
      </c>
      <c r="K71" s="14">
        <v>6</v>
      </c>
      <c r="L71" s="69"/>
      <c r="M71" s="15">
        <v>758</v>
      </c>
      <c r="N71" s="31" t="s">
        <v>141</v>
      </c>
      <c r="O71" s="31" t="s">
        <v>135</v>
      </c>
      <c r="P71" s="31" t="s">
        <v>177</v>
      </c>
      <c r="Q71" s="52">
        <v>5</v>
      </c>
      <c r="R71" s="53" t="s">
        <v>572</v>
      </c>
      <c r="S71" s="30" t="s">
        <v>573</v>
      </c>
      <c r="T71" s="31">
        <v>6625030240</v>
      </c>
      <c r="U71" s="31" t="s">
        <v>154</v>
      </c>
      <c r="V71" s="31" t="s">
        <v>848</v>
      </c>
    </row>
    <row r="72" spans="1:22">
      <c r="A72" s="146" t="s">
        <v>1355</v>
      </c>
      <c r="B72" s="153">
        <v>6625004730</v>
      </c>
      <c r="C72" s="148" t="s">
        <v>843</v>
      </c>
      <c r="D72" s="177">
        <f>K72*0.75</f>
        <v>3.75</v>
      </c>
      <c r="E72" s="153">
        <v>1</v>
      </c>
      <c r="F72" s="227" t="s">
        <v>128</v>
      </c>
      <c r="G72" s="153">
        <v>4</v>
      </c>
      <c r="H72" s="227" t="s">
        <v>27</v>
      </c>
      <c r="I72" s="153">
        <v>2</v>
      </c>
      <c r="J72" s="227" t="s">
        <v>27</v>
      </c>
      <c r="K72" s="177">
        <v>5</v>
      </c>
      <c r="L72" s="185" t="s">
        <v>836</v>
      </c>
      <c r="M72" s="148">
        <v>758</v>
      </c>
      <c r="N72" s="197" t="s">
        <v>141</v>
      </c>
      <c r="O72" s="197" t="s">
        <v>135</v>
      </c>
      <c r="P72" s="197" t="s">
        <v>178</v>
      </c>
      <c r="Q72" s="205" t="s">
        <v>179</v>
      </c>
      <c r="R72" s="189" t="s">
        <v>574</v>
      </c>
      <c r="S72" s="169" t="s">
        <v>575</v>
      </c>
      <c r="T72" s="31">
        <v>6625052243</v>
      </c>
      <c r="U72" s="31" t="s">
        <v>155</v>
      </c>
      <c r="V72" s="31" t="s">
        <v>968</v>
      </c>
    </row>
    <row r="73" spans="1:22" ht="13.5" customHeight="1">
      <c r="A73" s="147"/>
      <c r="B73" s="155"/>
      <c r="C73" s="149"/>
      <c r="D73" s="178"/>
      <c r="E73" s="155"/>
      <c r="F73" s="228"/>
      <c r="G73" s="155"/>
      <c r="H73" s="228"/>
      <c r="I73" s="155"/>
      <c r="J73" s="228"/>
      <c r="K73" s="178"/>
      <c r="L73" s="186"/>
      <c r="M73" s="149"/>
      <c r="N73" s="198"/>
      <c r="O73" s="198"/>
      <c r="P73" s="198"/>
      <c r="Q73" s="206"/>
      <c r="R73" s="190"/>
      <c r="S73" s="170"/>
      <c r="T73" s="31">
        <v>6625030240</v>
      </c>
      <c r="U73" s="31" t="s">
        <v>154</v>
      </c>
      <c r="V73" s="31" t="s">
        <v>969</v>
      </c>
    </row>
    <row r="74" spans="1:22" ht="51">
      <c r="A74" s="6" t="s">
        <v>1356</v>
      </c>
      <c r="B74" s="10">
        <v>6625004730</v>
      </c>
      <c r="C74" s="15" t="s">
        <v>843</v>
      </c>
      <c r="D74" s="14">
        <f t="shared" si="1"/>
        <v>4.4000000000000004</v>
      </c>
      <c r="E74" s="10">
        <v>2</v>
      </c>
      <c r="F74" s="29" t="s">
        <v>23</v>
      </c>
      <c r="G74" s="10">
        <v>3</v>
      </c>
      <c r="H74" s="9" t="s">
        <v>24</v>
      </c>
      <c r="I74" s="10">
        <v>2</v>
      </c>
      <c r="J74" s="9" t="s">
        <v>27</v>
      </c>
      <c r="K74" s="14">
        <v>4</v>
      </c>
      <c r="L74" s="69"/>
      <c r="M74" s="15">
        <v>758</v>
      </c>
      <c r="N74" s="31" t="s">
        <v>141</v>
      </c>
      <c r="O74" s="31" t="s">
        <v>135</v>
      </c>
      <c r="P74" s="31" t="s">
        <v>180</v>
      </c>
      <c r="Q74" s="52" t="s">
        <v>181</v>
      </c>
      <c r="R74" s="53" t="s">
        <v>576</v>
      </c>
      <c r="S74" s="30" t="s">
        <v>577</v>
      </c>
      <c r="T74" s="31">
        <v>6625030240</v>
      </c>
      <c r="U74" s="31" t="s">
        <v>154</v>
      </c>
      <c r="V74" s="31" t="s">
        <v>849</v>
      </c>
    </row>
    <row r="75" spans="1:22" ht="51">
      <c r="A75" s="6" t="s">
        <v>1357</v>
      </c>
      <c r="B75" s="10">
        <v>6625004730</v>
      </c>
      <c r="C75" s="15" t="s">
        <v>843</v>
      </c>
      <c r="D75" s="14">
        <f t="shared" si="1"/>
        <v>6.6000000000000005</v>
      </c>
      <c r="E75" s="10">
        <v>2</v>
      </c>
      <c r="F75" s="29" t="s">
        <v>23</v>
      </c>
      <c r="G75" s="10">
        <v>3</v>
      </c>
      <c r="H75" s="9" t="s">
        <v>24</v>
      </c>
      <c r="I75" s="10">
        <v>2</v>
      </c>
      <c r="J75" s="9" t="s">
        <v>27</v>
      </c>
      <c r="K75" s="14">
        <v>6</v>
      </c>
      <c r="L75" s="69"/>
      <c r="M75" s="15">
        <v>758</v>
      </c>
      <c r="N75" s="31" t="s">
        <v>141</v>
      </c>
      <c r="O75" s="31" t="s">
        <v>135</v>
      </c>
      <c r="P75" s="31" t="s">
        <v>180</v>
      </c>
      <c r="Q75" s="52" t="s">
        <v>182</v>
      </c>
      <c r="R75" s="53" t="s">
        <v>578</v>
      </c>
      <c r="S75" s="30" t="s">
        <v>579</v>
      </c>
      <c r="T75" s="31">
        <v>6625030240</v>
      </c>
      <c r="U75" s="31" t="s">
        <v>154</v>
      </c>
      <c r="V75" s="31" t="s">
        <v>1023</v>
      </c>
    </row>
    <row r="76" spans="1:22" ht="26.25">
      <c r="A76" s="6" t="s">
        <v>1358</v>
      </c>
      <c r="B76" s="10">
        <v>6625004730</v>
      </c>
      <c r="C76" s="15" t="s">
        <v>843</v>
      </c>
      <c r="D76" s="14">
        <f t="shared" si="1"/>
        <v>2.2000000000000002</v>
      </c>
      <c r="E76" s="10"/>
      <c r="F76" s="29"/>
      <c r="G76" s="10"/>
      <c r="H76" s="9"/>
      <c r="I76" s="10"/>
      <c r="J76" s="9"/>
      <c r="K76" s="14">
        <v>2</v>
      </c>
      <c r="L76" s="69"/>
      <c r="M76" s="15">
        <v>758</v>
      </c>
      <c r="N76" s="31" t="s">
        <v>141</v>
      </c>
      <c r="O76" s="31" t="s">
        <v>135</v>
      </c>
      <c r="P76" s="31" t="s">
        <v>183</v>
      </c>
      <c r="Q76" s="52">
        <v>41</v>
      </c>
      <c r="R76" s="53" t="s">
        <v>580</v>
      </c>
      <c r="S76" s="30" t="s">
        <v>581</v>
      </c>
      <c r="T76" s="31">
        <v>6625030240</v>
      </c>
      <c r="U76" s="31" t="s">
        <v>154</v>
      </c>
      <c r="V76" s="31" t="s">
        <v>798</v>
      </c>
    </row>
    <row r="77" spans="1:22" ht="51">
      <c r="A77" s="6" t="s">
        <v>1359</v>
      </c>
      <c r="B77" s="10">
        <v>6625004730</v>
      </c>
      <c r="C77" s="15" t="s">
        <v>843</v>
      </c>
      <c r="D77" s="14">
        <f t="shared" si="1"/>
        <v>4.4000000000000004</v>
      </c>
      <c r="E77" s="10">
        <v>2</v>
      </c>
      <c r="F77" s="29" t="s">
        <v>23</v>
      </c>
      <c r="G77" s="10">
        <v>3</v>
      </c>
      <c r="H77" s="9" t="s">
        <v>24</v>
      </c>
      <c r="I77" s="10">
        <v>2</v>
      </c>
      <c r="J77" s="9" t="s">
        <v>27</v>
      </c>
      <c r="K77" s="25" t="s">
        <v>219</v>
      </c>
      <c r="L77" s="70"/>
      <c r="M77" s="15">
        <v>758</v>
      </c>
      <c r="N77" s="55" t="s">
        <v>141</v>
      </c>
      <c r="O77" s="55" t="s">
        <v>135</v>
      </c>
      <c r="P77" s="55" t="s">
        <v>203</v>
      </c>
      <c r="Q77" s="56">
        <v>65</v>
      </c>
      <c r="R77" s="53" t="s">
        <v>582</v>
      </c>
      <c r="S77" s="30" t="s">
        <v>583</v>
      </c>
      <c r="T77" s="31">
        <v>6625030240</v>
      </c>
      <c r="U77" s="31" t="s">
        <v>154</v>
      </c>
      <c r="V77" s="31" t="s">
        <v>1024</v>
      </c>
    </row>
    <row r="78" spans="1:22" ht="15" customHeight="1">
      <c r="A78" s="215" t="s">
        <v>1360</v>
      </c>
      <c r="B78" s="153">
        <v>6625004730</v>
      </c>
      <c r="C78" s="221" t="s">
        <v>843</v>
      </c>
      <c r="D78" s="221">
        <v>5.5</v>
      </c>
      <c r="E78" s="221">
        <v>2</v>
      </c>
      <c r="F78" s="215" t="s">
        <v>23</v>
      </c>
      <c r="G78" s="221">
        <v>3</v>
      </c>
      <c r="H78" s="215" t="s">
        <v>24</v>
      </c>
      <c r="I78" s="221">
        <v>2</v>
      </c>
      <c r="J78" s="215" t="s">
        <v>27</v>
      </c>
      <c r="K78" s="25">
        <v>3</v>
      </c>
      <c r="L78" s="218"/>
      <c r="M78" s="221">
        <v>758</v>
      </c>
      <c r="N78" s="197" t="s">
        <v>141</v>
      </c>
      <c r="O78" s="197" t="s">
        <v>135</v>
      </c>
      <c r="P78" s="197" t="s">
        <v>147</v>
      </c>
      <c r="Q78" s="205">
        <v>25</v>
      </c>
      <c r="R78" s="197" t="s">
        <v>783</v>
      </c>
      <c r="S78" s="197" t="s">
        <v>784</v>
      </c>
      <c r="T78" s="31">
        <v>6625052243</v>
      </c>
      <c r="U78" s="31" t="s">
        <v>155</v>
      </c>
      <c r="V78" s="31" t="s">
        <v>970</v>
      </c>
    </row>
    <row r="79" spans="1:22" ht="25.5">
      <c r="A79" s="216"/>
      <c r="B79" s="154"/>
      <c r="C79" s="222"/>
      <c r="D79" s="222"/>
      <c r="E79" s="222"/>
      <c r="F79" s="216"/>
      <c r="G79" s="222"/>
      <c r="H79" s="216"/>
      <c r="I79" s="222"/>
      <c r="J79" s="216"/>
      <c r="K79" s="25">
        <v>1</v>
      </c>
      <c r="L79" s="219"/>
      <c r="M79" s="222"/>
      <c r="N79" s="208"/>
      <c r="O79" s="208"/>
      <c r="P79" s="208"/>
      <c r="Q79" s="210"/>
      <c r="R79" s="208"/>
      <c r="S79" s="208"/>
      <c r="T79" s="30" t="s">
        <v>756</v>
      </c>
      <c r="U79" s="31" t="s">
        <v>755</v>
      </c>
      <c r="V79" s="31" t="s">
        <v>971</v>
      </c>
    </row>
    <row r="80" spans="1:22">
      <c r="A80" s="217"/>
      <c r="B80" s="155"/>
      <c r="C80" s="223"/>
      <c r="D80" s="223"/>
      <c r="E80" s="223"/>
      <c r="F80" s="217"/>
      <c r="G80" s="223"/>
      <c r="H80" s="217"/>
      <c r="I80" s="223"/>
      <c r="J80" s="217"/>
      <c r="K80" s="25">
        <v>1</v>
      </c>
      <c r="L80" s="220"/>
      <c r="M80" s="223"/>
      <c r="N80" s="198"/>
      <c r="O80" s="198"/>
      <c r="P80" s="198"/>
      <c r="Q80" s="206"/>
      <c r="R80" s="198"/>
      <c r="S80" s="198"/>
      <c r="T80" s="224" t="s">
        <v>1031</v>
      </c>
      <c r="U80" s="225"/>
      <c r="V80" s="226"/>
    </row>
    <row r="81" spans="1:22" ht="26.25">
      <c r="A81" s="6" t="s">
        <v>1361</v>
      </c>
      <c r="B81" s="10">
        <v>6625004730</v>
      </c>
      <c r="C81" s="15" t="s">
        <v>843</v>
      </c>
      <c r="D81" s="14">
        <f t="shared" si="1"/>
        <v>4.4000000000000004</v>
      </c>
      <c r="E81" s="10">
        <v>2</v>
      </c>
      <c r="F81" s="29" t="s">
        <v>23</v>
      </c>
      <c r="G81" s="10">
        <v>3</v>
      </c>
      <c r="H81" s="9" t="s">
        <v>24</v>
      </c>
      <c r="I81" s="10">
        <v>2</v>
      </c>
      <c r="J81" s="9" t="s">
        <v>27</v>
      </c>
      <c r="K81" s="14">
        <v>4</v>
      </c>
      <c r="L81" s="69"/>
      <c r="M81" s="15">
        <v>758</v>
      </c>
      <c r="N81" s="31" t="s">
        <v>141</v>
      </c>
      <c r="O81" s="31" t="s">
        <v>135</v>
      </c>
      <c r="P81" s="31" t="s">
        <v>184</v>
      </c>
      <c r="Q81" s="54" t="s">
        <v>185</v>
      </c>
      <c r="R81" s="53" t="s">
        <v>584</v>
      </c>
      <c r="S81" s="30" t="s">
        <v>585</v>
      </c>
      <c r="T81" s="31">
        <v>6625030240</v>
      </c>
      <c r="U81" s="31" t="s">
        <v>154</v>
      </c>
      <c r="V81" s="31" t="s">
        <v>850</v>
      </c>
    </row>
    <row r="82" spans="1:22" ht="38.25">
      <c r="A82" s="6" t="s">
        <v>1362</v>
      </c>
      <c r="B82" s="10">
        <v>6625004730</v>
      </c>
      <c r="C82" s="15" t="s">
        <v>843</v>
      </c>
      <c r="D82" s="14">
        <f t="shared" si="1"/>
        <v>2.2000000000000002</v>
      </c>
      <c r="E82" s="10">
        <v>2</v>
      </c>
      <c r="F82" s="29" t="s">
        <v>23</v>
      </c>
      <c r="G82" s="10">
        <v>3</v>
      </c>
      <c r="H82" s="9" t="s">
        <v>24</v>
      </c>
      <c r="I82" s="10">
        <v>2</v>
      </c>
      <c r="J82" s="9" t="s">
        <v>27</v>
      </c>
      <c r="K82" s="14">
        <v>2</v>
      </c>
      <c r="L82" s="69"/>
      <c r="M82" s="15">
        <v>758</v>
      </c>
      <c r="N82" s="31" t="s">
        <v>141</v>
      </c>
      <c r="O82" s="31" t="s">
        <v>135</v>
      </c>
      <c r="P82" s="31" t="s">
        <v>175</v>
      </c>
      <c r="Q82" s="52">
        <v>22</v>
      </c>
      <c r="R82" s="53" t="s">
        <v>586</v>
      </c>
      <c r="S82" s="30" t="s">
        <v>587</v>
      </c>
      <c r="T82" s="47">
        <v>6625030240</v>
      </c>
      <c r="U82" s="31" t="s">
        <v>154</v>
      </c>
      <c r="V82" s="31" t="s">
        <v>851</v>
      </c>
    </row>
    <row r="83" spans="1:22" ht="26.25">
      <c r="A83" s="6" t="s">
        <v>1363</v>
      </c>
      <c r="B83" s="10">
        <v>6625004730</v>
      </c>
      <c r="C83" s="15" t="s">
        <v>843</v>
      </c>
      <c r="D83" s="14">
        <f t="shared" si="1"/>
        <v>4.4000000000000004</v>
      </c>
      <c r="E83" s="10">
        <v>2</v>
      </c>
      <c r="F83" s="29" t="s">
        <v>23</v>
      </c>
      <c r="G83" s="10">
        <v>3</v>
      </c>
      <c r="H83" s="9" t="s">
        <v>24</v>
      </c>
      <c r="I83" s="10">
        <v>2</v>
      </c>
      <c r="J83" s="9" t="s">
        <v>27</v>
      </c>
      <c r="K83" s="14">
        <v>4</v>
      </c>
      <c r="L83" s="69"/>
      <c r="M83" s="15">
        <v>758</v>
      </c>
      <c r="N83" s="31" t="s">
        <v>141</v>
      </c>
      <c r="O83" s="31" t="s">
        <v>135</v>
      </c>
      <c r="P83" s="31" t="s">
        <v>160</v>
      </c>
      <c r="Q83" s="52">
        <v>24</v>
      </c>
      <c r="R83" s="53" t="s">
        <v>588</v>
      </c>
      <c r="S83" s="30" t="s">
        <v>589</v>
      </c>
      <c r="T83" s="47">
        <v>6625030240</v>
      </c>
      <c r="U83" s="31" t="s">
        <v>154</v>
      </c>
      <c r="V83" s="31" t="s">
        <v>852</v>
      </c>
    </row>
    <row r="84" spans="1:22" ht="26.25">
      <c r="A84" s="6" t="s">
        <v>1364</v>
      </c>
      <c r="B84" s="10">
        <v>6625004730</v>
      </c>
      <c r="C84" s="15" t="s">
        <v>843</v>
      </c>
      <c r="D84" s="14">
        <f t="shared" si="1"/>
        <v>4.4000000000000004</v>
      </c>
      <c r="E84" s="10">
        <v>2</v>
      </c>
      <c r="F84" s="29" t="s">
        <v>23</v>
      </c>
      <c r="G84" s="10">
        <v>3</v>
      </c>
      <c r="H84" s="9" t="s">
        <v>24</v>
      </c>
      <c r="I84" s="10">
        <v>2</v>
      </c>
      <c r="J84" s="9" t="s">
        <v>27</v>
      </c>
      <c r="K84" s="14">
        <v>4</v>
      </c>
      <c r="L84" s="69"/>
      <c r="M84" s="15">
        <v>758</v>
      </c>
      <c r="N84" s="31" t="s">
        <v>141</v>
      </c>
      <c r="O84" s="31" t="s">
        <v>135</v>
      </c>
      <c r="P84" s="31" t="s">
        <v>160</v>
      </c>
      <c r="Q84" s="52">
        <v>37</v>
      </c>
      <c r="R84" s="53" t="s">
        <v>730</v>
      </c>
      <c r="S84" s="30" t="s">
        <v>731</v>
      </c>
      <c r="T84" s="47">
        <v>6625030240</v>
      </c>
      <c r="U84" s="31" t="s">
        <v>154</v>
      </c>
      <c r="V84" s="31" t="s">
        <v>853</v>
      </c>
    </row>
    <row r="85" spans="1:22" ht="26.25">
      <c r="A85" s="6" t="s">
        <v>1365</v>
      </c>
      <c r="B85" s="10">
        <v>6625004730</v>
      </c>
      <c r="C85" s="15" t="s">
        <v>843</v>
      </c>
      <c r="D85" s="14">
        <f t="shared" si="1"/>
        <v>4.4000000000000004</v>
      </c>
      <c r="E85" s="19">
        <v>2</v>
      </c>
      <c r="F85" s="30" t="s">
        <v>23</v>
      </c>
      <c r="G85" s="19">
        <v>3</v>
      </c>
      <c r="H85" s="27" t="s">
        <v>24</v>
      </c>
      <c r="I85" s="19">
        <v>2</v>
      </c>
      <c r="J85" s="27" t="s">
        <v>27</v>
      </c>
      <c r="K85" s="25" t="s">
        <v>219</v>
      </c>
      <c r="L85" s="69"/>
      <c r="M85" s="15">
        <v>758</v>
      </c>
      <c r="N85" s="31" t="s">
        <v>141</v>
      </c>
      <c r="O85" s="31" t="s">
        <v>135</v>
      </c>
      <c r="P85" s="31" t="s">
        <v>186</v>
      </c>
      <c r="Q85" s="52">
        <v>7</v>
      </c>
      <c r="R85" s="53" t="s">
        <v>590</v>
      </c>
      <c r="S85" s="30" t="s">
        <v>591</v>
      </c>
      <c r="T85" s="47">
        <v>6625030240</v>
      </c>
      <c r="U85" s="31" t="s">
        <v>154</v>
      </c>
      <c r="V85" s="30" t="s">
        <v>1025</v>
      </c>
    </row>
    <row r="86" spans="1:22" ht="26.25" customHeight="1">
      <c r="A86" s="146" t="s">
        <v>1366</v>
      </c>
      <c r="B86" s="10">
        <v>6625004730</v>
      </c>
      <c r="C86" s="165" t="s">
        <v>843</v>
      </c>
      <c r="D86" s="144">
        <f>1.1*K86</f>
        <v>4.4000000000000004</v>
      </c>
      <c r="E86" s="144">
        <v>2</v>
      </c>
      <c r="F86" s="169" t="s">
        <v>23</v>
      </c>
      <c r="G86" s="144">
        <v>3</v>
      </c>
      <c r="H86" s="181" t="s">
        <v>24</v>
      </c>
      <c r="I86" s="144">
        <v>2</v>
      </c>
      <c r="J86" s="181" t="s">
        <v>27</v>
      </c>
      <c r="K86" s="191" t="s">
        <v>219</v>
      </c>
      <c r="L86" s="267"/>
      <c r="M86" s="148">
        <v>758</v>
      </c>
      <c r="N86" s="197" t="s">
        <v>141</v>
      </c>
      <c r="O86" s="197" t="s">
        <v>135</v>
      </c>
      <c r="P86" s="197" t="s">
        <v>184</v>
      </c>
      <c r="Q86" s="205" t="s">
        <v>826</v>
      </c>
      <c r="R86" s="189" t="s">
        <v>592</v>
      </c>
      <c r="S86" s="169" t="s">
        <v>593</v>
      </c>
      <c r="T86" s="47">
        <v>6625030240</v>
      </c>
      <c r="U86" s="31" t="s">
        <v>154</v>
      </c>
      <c r="V86" s="30" t="s">
        <v>1026</v>
      </c>
    </row>
    <row r="87" spans="1:22">
      <c r="A87" s="147"/>
      <c r="B87" s="10">
        <v>6625004730</v>
      </c>
      <c r="C87" s="166"/>
      <c r="D87" s="145"/>
      <c r="E87" s="145"/>
      <c r="F87" s="170"/>
      <c r="G87" s="145"/>
      <c r="H87" s="182"/>
      <c r="I87" s="145"/>
      <c r="J87" s="182"/>
      <c r="K87" s="192"/>
      <c r="L87" s="268"/>
      <c r="M87" s="149"/>
      <c r="N87" s="198"/>
      <c r="O87" s="198"/>
      <c r="P87" s="198"/>
      <c r="Q87" s="206"/>
      <c r="R87" s="190"/>
      <c r="S87" s="170"/>
      <c r="T87" s="25" t="s">
        <v>211</v>
      </c>
      <c r="U87" s="31" t="s">
        <v>210</v>
      </c>
      <c r="V87" s="31" t="s">
        <v>279</v>
      </c>
    </row>
    <row r="88" spans="1:22">
      <c r="A88" s="146" t="s">
        <v>1367</v>
      </c>
      <c r="B88" s="10">
        <v>6625004730</v>
      </c>
      <c r="C88" s="165" t="s">
        <v>843</v>
      </c>
      <c r="D88" s="144">
        <f>1.1*K88</f>
        <v>4.4000000000000004</v>
      </c>
      <c r="E88" s="144">
        <v>2</v>
      </c>
      <c r="F88" s="169" t="s">
        <v>23</v>
      </c>
      <c r="G88" s="144">
        <v>3</v>
      </c>
      <c r="H88" s="181" t="s">
        <v>24</v>
      </c>
      <c r="I88" s="144">
        <v>2</v>
      </c>
      <c r="J88" s="181" t="s">
        <v>27</v>
      </c>
      <c r="K88" s="191">
        <v>4</v>
      </c>
      <c r="L88" s="267"/>
      <c r="M88" s="148">
        <v>758</v>
      </c>
      <c r="N88" s="197" t="s">
        <v>141</v>
      </c>
      <c r="O88" s="197" t="s">
        <v>135</v>
      </c>
      <c r="P88" s="197" t="s">
        <v>184</v>
      </c>
      <c r="Q88" s="205" t="s">
        <v>227</v>
      </c>
      <c r="R88" s="189" t="s">
        <v>594</v>
      </c>
      <c r="S88" s="169" t="s">
        <v>595</v>
      </c>
      <c r="T88" s="47">
        <v>6625030240</v>
      </c>
      <c r="U88" s="31" t="s">
        <v>154</v>
      </c>
      <c r="V88" s="197" t="s">
        <v>1027</v>
      </c>
    </row>
    <row r="89" spans="1:22">
      <c r="A89" s="147"/>
      <c r="B89" s="10">
        <v>6625004730</v>
      </c>
      <c r="C89" s="166" t="s">
        <v>843</v>
      </c>
      <c r="D89" s="145"/>
      <c r="E89" s="145"/>
      <c r="F89" s="170"/>
      <c r="G89" s="145"/>
      <c r="H89" s="182"/>
      <c r="I89" s="145"/>
      <c r="J89" s="182"/>
      <c r="K89" s="192"/>
      <c r="L89" s="268"/>
      <c r="M89" s="149"/>
      <c r="N89" s="198"/>
      <c r="O89" s="198"/>
      <c r="P89" s="198"/>
      <c r="Q89" s="206"/>
      <c r="R89" s="190"/>
      <c r="S89" s="170"/>
      <c r="T89" s="25" t="s">
        <v>211</v>
      </c>
      <c r="U89" s="31" t="s">
        <v>210</v>
      </c>
      <c r="V89" s="198"/>
    </row>
    <row r="90" spans="1:22">
      <c r="A90" s="146" t="s">
        <v>1368</v>
      </c>
      <c r="B90" s="10">
        <v>6625004730</v>
      </c>
      <c r="C90" s="165" t="s">
        <v>843</v>
      </c>
      <c r="D90" s="144">
        <f>1.1*K90</f>
        <v>4.4000000000000004</v>
      </c>
      <c r="E90" s="144">
        <v>2</v>
      </c>
      <c r="F90" s="169" t="s">
        <v>23</v>
      </c>
      <c r="G90" s="144">
        <v>3</v>
      </c>
      <c r="H90" s="181" t="s">
        <v>24</v>
      </c>
      <c r="I90" s="144">
        <v>2</v>
      </c>
      <c r="J90" s="181" t="s">
        <v>27</v>
      </c>
      <c r="K90" s="177">
        <v>4</v>
      </c>
      <c r="L90" s="267"/>
      <c r="M90" s="148">
        <v>758</v>
      </c>
      <c r="N90" s="197" t="s">
        <v>141</v>
      </c>
      <c r="O90" s="197" t="s">
        <v>135</v>
      </c>
      <c r="P90" s="197" t="s">
        <v>160</v>
      </c>
      <c r="Q90" s="205" t="s">
        <v>187</v>
      </c>
      <c r="R90" s="189" t="s">
        <v>596</v>
      </c>
      <c r="S90" s="169" t="s">
        <v>597</v>
      </c>
      <c r="T90" s="47">
        <v>6625030240</v>
      </c>
      <c r="U90" s="31" t="s">
        <v>154</v>
      </c>
      <c r="V90" s="31" t="s">
        <v>854</v>
      </c>
    </row>
    <row r="91" spans="1:22">
      <c r="A91" s="147"/>
      <c r="B91" s="10">
        <v>6625004730</v>
      </c>
      <c r="C91" s="166" t="s">
        <v>843</v>
      </c>
      <c r="D91" s="145"/>
      <c r="E91" s="145"/>
      <c r="F91" s="170"/>
      <c r="G91" s="145"/>
      <c r="H91" s="182"/>
      <c r="I91" s="145"/>
      <c r="J91" s="182"/>
      <c r="K91" s="178"/>
      <c r="L91" s="268"/>
      <c r="M91" s="149"/>
      <c r="N91" s="198"/>
      <c r="O91" s="198"/>
      <c r="P91" s="198"/>
      <c r="Q91" s="206"/>
      <c r="R91" s="190"/>
      <c r="S91" s="170"/>
      <c r="T91" s="47">
        <v>6625030240</v>
      </c>
      <c r="U91" s="30" t="s">
        <v>974</v>
      </c>
      <c r="V91" s="30" t="s">
        <v>249</v>
      </c>
    </row>
    <row r="92" spans="1:22">
      <c r="A92" s="146" t="s">
        <v>1369</v>
      </c>
      <c r="B92" s="10">
        <v>6625004730</v>
      </c>
      <c r="C92" s="165" t="s">
        <v>843</v>
      </c>
      <c r="D92" s="144">
        <f>1.1*K92</f>
        <v>4.4000000000000004</v>
      </c>
      <c r="E92" s="144">
        <v>2</v>
      </c>
      <c r="F92" s="169" t="s">
        <v>23</v>
      </c>
      <c r="G92" s="144">
        <v>3</v>
      </c>
      <c r="H92" s="181" t="s">
        <v>24</v>
      </c>
      <c r="I92" s="144">
        <v>2</v>
      </c>
      <c r="J92" s="181" t="s">
        <v>27</v>
      </c>
      <c r="K92" s="191" t="s">
        <v>219</v>
      </c>
      <c r="L92" s="267"/>
      <c r="M92" s="148">
        <v>758</v>
      </c>
      <c r="N92" s="197" t="s">
        <v>141</v>
      </c>
      <c r="O92" s="197" t="s">
        <v>135</v>
      </c>
      <c r="P92" s="197" t="s">
        <v>160</v>
      </c>
      <c r="Q92" s="205" t="s">
        <v>188</v>
      </c>
      <c r="R92" s="189" t="s">
        <v>675</v>
      </c>
      <c r="S92" s="169" t="s">
        <v>676</v>
      </c>
      <c r="T92" s="47">
        <v>6625030240</v>
      </c>
      <c r="U92" s="31" t="s">
        <v>154</v>
      </c>
      <c r="V92" s="31" t="s">
        <v>855</v>
      </c>
    </row>
    <row r="93" spans="1:22">
      <c r="A93" s="147"/>
      <c r="B93" s="10">
        <v>6625004730</v>
      </c>
      <c r="C93" s="166" t="s">
        <v>843</v>
      </c>
      <c r="D93" s="145"/>
      <c r="E93" s="145"/>
      <c r="F93" s="170"/>
      <c r="G93" s="145"/>
      <c r="H93" s="182"/>
      <c r="I93" s="155"/>
      <c r="J93" s="182"/>
      <c r="K93" s="192"/>
      <c r="L93" s="268"/>
      <c r="M93" s="149"/>
      <c r="N93" s="198"/>
      <c r="O93" s="198"/>
      <c r="P93" s="198"/>
      <c r="Q93" s="206"/>
      <c r="R93" s="190"/>
      <c r="S93" s="170"/>
      <c r="T93" s="25" t="s">
        <v>211</v>
      </c>
      <c r="U93" s="31" t="s">
        <v>210</v>
      </c>
      <c r="V93" s="31" t="s">
        <v>247</v>
      </c>
    </row>
    <row r="94" spans="1:22" ht="15" customHeight="1">
      <c r="A94" s="146" t="s">
        <v>1370</v>
      </c>
      <c r="B94" s="10">
        <v>6625004730</v>
      </c>
      <c r="C94" s="165" t="s">
        <v>843</v>
      </c>
      <c r="D94" s="144">
        <f>1.1*K94</f>
        <v>4.4000000000000004</v>
      </c>
      <c r="E94" s="144">
        <v>2</v>
      </c>
      <c r="F94" s="169" t="s">
        <v>23</v>
      </c>
      <c r="G94" s="144">
        <v>3</v>
      </c>
      <c r="H94" s="181" t="s">
        <v>213</v>
      </c>
      <c r="I94" s="144">
        <v>2</v>
      </c>
      <c r="J94" s="181" t="s">
        <v>27</v>
      </c>
      <c r="K94" s="177">
        <v>4</v>
      </c>
      <c r="L94" s="267"/>
      <c r="M94" s="148">
        <v>758</v>
      </c>
      <c r="N94" s="197" t="s">
        <v>141</v>
      </c>
      <c r="O94" s="197" t="s">
        <v>135</v>
      </c>
      <c r="P94" s="197" t="s">
        <v>160</v>
      </c>
      <c r="Q94" s="205" t="s">
        <v>694</v>
      </c>
      <c r="R94" s="189" t="s">
        <v>598</v>
      </c>
      <c r="S94" s="169" t="s">
        <v>599</v>
      </c>
      <c r="T94" s="47">
        <v>6625030240</v>
      </c>
      <c r="U94" s="31" t="s">
        <v>154</v>
      </c>
      <c r="V94" s="31" t="s">
        <v>856</v>
      </c>
    </row>
    <row r="95" spans="1:22" ht="25.5">
      <c r="A95" s="147"/>
      <c r="B95" s="10">
        <v>6625004730</v>
      </c>
      <c r="C95" s="166" t="s">
        <v>843</v>
      </c>
      <c r="D95" s="145"/>
      <c r="E95" s="145"/>
      <c r="F95" s="170"/>
      <c r="G95" s="145"/>
      <c r="H95" s="182"/>
      <c r="I95" s="145"/>
      <c r="J95" s="182"/>
      <c r="K95" s="178"/>
      <c r="L95" s="268"/>
      <c r="M95" s="149"/>
      <c r="N95" s="198"/>
      <c r="O95" s="198"/>
      <c r="P95" s="198"/>
      <c r="Q95" s="206"/>
      <c r="R95" s="190"/>
      <c r="S95" s="170"/>
      <c r="T95" s="25"/>
      <c r="U95" s="30" t="s">
        <v>253</v>
      </c>
      <c r="V95" s="31" t="s">
        <v>693</v>
      </c>
    </row>
    <row r="96" spans="1:22" ht="15" customHeight="1">
      <c r="A96" s="173" t="s">
        <v>1371</v>
      </c>
      <c r="B96" s="153">
        <v>6625004730</v>
      </c>
      <c r="C96" s="177" t="s">
        <v>843</v>
      </c>
      <c r="D96" s="177">
        <f>K96*1.1</f>
        <v>1.1000000000000001</v>
      </c>
      <c r="E96" s="177">
        <v>1</v>
      </c>
      <c r="F96" s="173" t="s">
        <v>128</v>
      </c>
      <c r="G96" s="177">
        <v>4</v>
      </c>
      <c r="H96" s="173" t="s">
        <v>27</v>
      </c>
      <c r="I96" s="177">
        <v>2</v>
      </c>
      <c r="J96" s="173" t="s">
        <v>27</v>
      </c>
      <c r="K96" s="14">
        <v>1</v>
      </c>
      <c r="L96" s="265"/>
      <c r="M96" s="177">
        <v>758</v>
      </c>
      <c r="N96" s="197" t="s">
        <v>141</v>
      </c>
      <c r="O96" s="197" t="s">
        <v>135</v>
      </c>
      <c r="P96" s="197" t="s">
        <v>147</v>
      </c>
      <c r="Q96" s="205">
        <v>35</v>
      </c>
      <c r="R96" s="189" t="s">
        <v>602</v>
      </c>
      <c r="S96" s="169" t="s">
        <v>603</v>
      </c>
      <c r="T96" s="47">
        <v>6625030240</v>
      </c>
      <c r="U96" s="31" t="s">
        <v>154</v>
      </c>
      <c r="V96" s="31" t="s">
        <v>972</v>
      </c>
    </row>
    <row r="97" spans="1:22">
      <c r="A97" s="174"/>
      <c r="B97" s="155"/>
      <c r="C97" s="178"/>
      <c r="D97" s="178"/>
      <c r="E97" s="178"/>
      <c r="F97" s="174"/>
      <c r="G97" s="178"/>
      <c r="H97" s="174"/>
      <c r="I97" s="178"/>
      <c r="J97" s="174"/>
      <c r="K97" s="14">
        <v>4</v>
      </c>
      <c r="L97" s="266"/>
      <c r="M97" s="178"/>
      <c r="N97" s="198"/>
      <c r="O97" s="198"/>
      <c r="P97" s="198"/>
      <c r="Q97" s="206"/>
      <c r="R97" s="190"/>
      <c r="S97" s="170"/>
      <c r="T97" s="47">
        <v>6625052243</v>
      </c>
      <c r="U97" s="31" t="s">
        <v>155</v>
      </c>
      <c r="V97" s="31" t="s">
        <v>973</v>
      </c>
    </row>
    <row r="98" spans="1:22" ht="38.25">
      <c r="A98" s="6" t="s">
        <v>1372</v>
      </c>
      <c r="B98" s="10">
        <v>6625004730</v>
      </c>
      <c r="C98" s="15" t="s">
        <v>843</v>
      </c>
      <c r="D98" s="14">
        <f>K98*1.1</f>
        <v>6.6000000000000005</v>
      </c>
      <c r="E98" s="19">
        <v>2</v>
      </c>
      <c r="F98" s="30" t="s">
        <v>23</v>
      </c>
      <c r="G98" s="19">
        <v>3</v>
      </c>
      <c r="H98" s="27" t="s">
        <v>213</v>
      </c>
      <c r="I98" s="19">
        <v>2</v>
      </c>
      <c r="J98" s="27" t="s">
        <v>27</v>
      </c>
      <c r="K98" s="14">
        <v>6</v>
      </c>
      <c r="L98" s="69">
        <v>1</v>
      </c>
      <c r="M98" s="15">
        <v>758</v>
      </c>
      <c r="N98" s="31" t="s">
        <v>141</v>
      </c>
      <c r="O98" s="31" t="s">
        <v>135</v>
      </c>
      <c r="P98" s="31" t="s">
        <v>175</v>
      </c>
      <c r="Q98" s="52" t="s">
        <v>189</v>
      </c>
      <c r="R98" s="31" t="s">
        <v>371</v>
      </c>
      <c r="S98" s="31" t="s">
        <v>372</v>
      </c>
      <c r="T98" s="47">
        <v>6625030240</v>
      </c>
      <c r="U98" s="31" t="s">
        <v>154</v>
      </c>
      <c r="V98" s="31" t="s">
        <v>857</v>
      </c>
    </row>
    <row r="99" spans="1:22" ht="38.25">
      <c r="A99" s="6" t="s">
        <v>1373</v>
      </c>
      <c r="B99" s="10">
        <v>6625004730</v>
      </c>
      <c r="C99" s="15" t="s">
        <v>843</v>
      </c>
      <c r="D99" s="14">
        <f>K99*1.1</f>
        <v>6.6000000000000005</v>
      </c>
      <c r="E99" s="19">
        <v>2</v>
      </c>
      <c r="F99" s="30" t="s">
        <v>23</v>
      </c>
      <c r="G99" s="19">
        <v>3</v>
      </c>
      <c r="H99" s="27" t="s">
        <v>213</v>
      </c>
      <c r="I99" s="19">
        <v>2</v>
      </c>
      <c r="J99" s="27" t="s">
        <v>27</v>
      </c>
      <c r="K99" s="14">
        <v>6</v>
      </c>
      <c r="L99" s="69"/>
      <c r="M99" s="15">
        <v>758</v>
      </c>
      <c r="N99" s="31" t="s">
        <v>141</v>
      </c>
      <c r="O99" s="31" t="s">
        <v>135</v>
      </c>
      <c r="P99" s="31" t="s">
        <v>175</v>
      </c>
      <c r="Q99" s="52" t="s">
        <v>190</v>
      </c>
      <c r="R99" s="31" t="s">
        <v>369</v>
      </c>
      <c r="S99" s="31" t="s">
        <v>370</v>
      </c>
      <c r="T99" s="47">
        <v>6625030240</v>
      </c>
      <c r="U99" s="31" t="s">
        <v>154</v>
      </c>
      <c r="V99" s="31" t="s">
        <v>858</v>
      </c>
    </row>
    <row r="100" spans="1:22" ht="38.25">
      <c r="A100" s="6" t="s">
        <v>1374</v>
      </c>
      <c r="B100" s="10">
        <v>6625004730</v>
      </c>
      <c r="C100" s="15" t="s">
        <v>843</v>
      </c>
      <c r="D100" s="14">
        <f>K100*1.1</f>
        <v>4.4000000000000004</v>
      </c>
      <c r="E100" s="19">
        <v>2</v>
      </c>
      <c r="F100" s="30" t="s">
        <v>23</v>
      </c>
      <c r="G100" s="19">
        <v>3</v>
      </c>
      <c r="H100" s="30" t="s">
        <v>213</v>
      </c>
      <c r="I100" s="19">
        <v>2</v>
      </c>
      <c r="J100" s="30" t="s">
        <v>27</v>
      </c>
      <c r="K100" s="14">
        <v>4</v>
      </c>
      <c r="L100" s="69">
        <v>1</v>
      </c>
      <c r="M100" s="15">
        <v>758</v>
      </c>
      <c r="N100" s="31" t="s">
        <v>141</v>
      </c>
      <c r="O100" s="31" t="s">
        <v>135</v>
      </c>
      <c r="P100" s="31" t="s">
        <v>184</v>
      </c>
      <c r="Q100" s="52" t="s">
        <v>191</v>
      </c>
      <c r="R100" s="31" t="s">
        <v>373</v>
      </c>
      <c r="S100" s="31" t="s">
        <v>374</v>
      </c>
      <c r="T100" s="47">
        <v>6625030240</v>
      </c>
      <c r="U100" s="31" t="s">
        <v>154</v>
      </c>
      <c r="V100" s="31" t="s">
        <v>859</v>
      </c>
    </row>
    <row r="101" spans="1:22" ht="15" customHeight="1">
      <c r="A101" s="171" t="s">
        <v>1375</v>
      </c>
      <c r="B101" s="153">
        <v>6625004730</v>
      </c>
      <c r="C101" s="156" t="s">
        <v>843</v>
      </c>
      <c r="D101" s="159">
        <f>(K101+K102)*1.1</f>
        <v>3.3000000000000003</v>
      </c>
      <c r="E101" s="162">
        <v>2</v>
      </c>
      <c r="F101" s="272" t="s">
        <v>23</v>
      </c>
      <c r="G101" s="179">
        <v>3</v>
      </c>
      <c r="H101" s="175" t="s">
        <v>213</v>
      </c>
      <c r="I101" s="179">
        <v>2</v>
      </c>
      <c r="J101" s="175" t="s">
        <v>27</v>
      </c>
      <c r="K101" s="46">
        <v>2</v>
      </c>
      <c r="L101" s="201"/>
      <c r="M101" s="203">
        <v>758</v>
      </c>
      <c r="N101" s="197" t="s">
        <v>141</v>
      </c>
      <c r="O101" s="197" t="s">
        <v>135</v>
      </c>
      <c r="P101" s="197" t="s">
        <v>184</v>
      </c>
      <c r="Q101" s="205" t="s">
        <v>192</v>
      </c>
      <c r="R101" s="189" t="s">
        <v>610</v>
      </c>
      <c r="S101" s="169" t="s">
        <v>611</v>
      </c>
      <c r="T101" s="47">
        <v>6625052243</v>
      </c>
      <c r="U101" s="31" t="s">
        <v>155</v>
      </c>
      <c r="V101" s="31" t="s">
        <v>975</v>
      </c>
    </row>
    <row r="102" spans="1:22" ht="15" customHeight="1">
      <c r="A102" s="172"/>
      <c r="B102" s="155"/>
      <c r="C102" s="158"/>
      <c r="D102" s="161"/>
      <c r="E102" s="164"/>
      <c r="F102" s="273"/>
      <c r="G102" s="180"/>
      <c r="H102" s="176"/>
      <c r="I102" s="180"/>
      <c r="J102" s="176"/>
      <c r="K102" s="48">
        <v>1</v>
      </c>
      <c r="L102" s="202"/>
      <c r="M102" s="204"/>
      <c r="N102" s="198"/>
      <c r="O102" s="198"/>
      <c r="P102" s="198"/>
      <c r="Q102" s="206"/>
      <c r="R102" s="190"/>
      <c r="S102" s="170"/>
      <c r="T102" s="47">
        <v>6625030240</v>
      </c>
      <c r="U102" s="31" t="s">
        <v>154</v>
      </c>
      <c r="V102" s="49" t="s">
        <v>976</v>
      </c>
    </row>
    <row r="103" spans="1:22" ht="15" customHeight="1">
      <c r="A103" s="171" t="s">
        <v>1376</v>
      </c>
      <c r="B103" s="10">
        <v>6625004730</v>
      </c>
      <c r="C103" s="165" t="s">
        <v>843</v>
      </c>
      <c r="D103" s="177">
        <v>6.6</v>
      </c>
      <c r="E103" s="233">
        <v>2</v>
      </c>
      <c r="F103" s="169" t="s">
        <v>23</v>
      </c>
      <c r="G103" s="233">
        <v>3</v>
      </c>
      <c r="H103" s="169" t="s">
        <v>24</v>
      </c>
      <c r="I103" s="233">
        <v>2</v>
      </c>
      <c r="J103" s="169" t="s">
        <v>27</v>
      </c>
      <c r="K103" s="177">
        <v>6</v>
      </c>
      <c r="L103" s="267"/>
      <c r="M103" s="165">
        <v>758</v>
      </c>
      <c r="N103" s="197" t="s">
        <v>141</v>
      </c>
      <c r="O103" s="197" t="s">
        <v>135</v>
      </c>
      <c r="P103" s="197" t="s">
        <v>184</v>
      </c>
      <c r="Q103" s="205" t="s">
        <v>193</v>
      </c>
      <c r="R103" s="189" t="s">
        <v>604</v>
      </c>
      <c r="S103" s="169" t="s">
        <v>605</v>
      </c>
      <c r="T103" s="47">
        <v>6625030240</v>
      </c>
      <c r="U103" s="31" t="s">
        <v>154</v>
      </c>
      <c r="V103" s="197" t="s">
        <v>1028</v>
      </c>
    </row>
    <row r="104" spans="1:22" ht="26.25" customHeight="1">
      <c r="A104" s="172"/>
      <c r="B104" s="10">
        <v>6625004730</v>
      </c>
      <c r="C104" s="166"/>
      <c r="D104" s="178"/>
      <c r="E104" s="234"/>
      <c r="F104" s="170"/>
      <c r="G104" s="234"/>
      <c r="H104" s="170"/>
      <c r="I104" s="234"/>
      <c r="J104" s="170"/>
      <c r="K104" s="178"/>
      <c r="L104" s="268"/>
      <c r="M104" s="166"/>
      <c r="N104" s="198"/>
      <c r="O104" s="198"/>
      <c r="P104" s="198"/>
      <c r="Q104" s="206"/>
      <c r="R104" s="190"/>
      <c r="S104" s="170"/>
      <c r="T104" s="25" t="s">
        <v>211</v>
      </c>
      <c r="U104" s="31" t="s">
        <v>210</v>
      </c>
      <c r="V104" s="198"/>
    </row>
    <row r="105" spans="1:22" ht="25.5">
      <c r="A105" s="171" t="s">
        <v>1377</v>
      </c>
      <c r="B105" s="153">
        <v>6625004730</v>
      </c>
      <c r="C105" s="156" t="s">
        <v>843</v>
      </c>
      <c r="D105" s="159">
        <f>(K105+K106)*1.1</f>
        <v>3.3000000000000003</v>
      </c>
      <c r="E105" s="162">
        <v>2</v>
      </c>
      <c r="F105" s="272" t="s">
        <v>23</v>
      </c>
      <c r="G105" s="179">
        <v>3</v>
      </c>
      <c r="H105" s="175" t="s">
        <v>213</v>
      </c>
      <c r="I105" s="179">
        <v>2</v>
      </c>
      <c r="J105" s="175" t="s">
        <v>27</v>
      </c>
      <c r="K105" s="46">
        <v>2</v>
      </c>
      <c r="L105" s="201">
        <v>1</v>
      </c>
      <c r="M105" s="203">
        <v>758</v>
      </c>
      <c r="N105" s="197" t="s">
        <v>141</v>
      </c>
      <c r="O105" s="197" t="s">
        <v>135</v>
      </c>
      <c r="P105" s="197" t="s">
        <v>194</v>
      </c>
      <c r="Q105" s="205">
        <v>8</v>
      </c>
      <c r="R105" s="189" t="s">
        <v>606</v>
      </c>
      <c r="S105" s="169" t="s">
        <v>607</v>
      </c>
      <c r="T105" s="47">
        <v>6625052243</v>
      </c>
      <c r="U105" s="31" t="s">
        <v>155</v>
      </c>
      <c r="V105" s="31" t="s">
        <v>977</v>
      </c>
    </row>
    <row r="106" spans="1:22">
      <c r="A106" s="172"/>
      <c r="B106" s="155"/>
      <c r="C106" s="158"/>
      <c r="D106" s="161"/>
      <c r="E106" s="164"/>
      <c r="F106" s="273"/>
      <c r="G106" s="180"/>
      <c r="H106" s="176"/>
      <c r="I106" s="180"/>
      <c r="J106" s="176"/>
      <c r="K106" s="46">
        <v>1</v>
      </c>
      <c r="L106" s="202"/>
      <c r="M106" s="204"/>
      <c r="N106" s="198"/>
      <c r="O106" s="198"/>
      <c r="P106" s="198"/>
      <c r="Q106" s="206"/>
      <c r="R106" s="190"/>
      <c r="S106" s="170"/>
      <c r="T106" s="47">
        <v>6625030240</v>
      </c>
      <c r="U106" s="31" t="s">
        <v>154</v>
      </c>
      <c r="V106" s="31" t="s">
        <v>978</v>
      </c>
    </row>
    <row r="107" spans="1:22" ht="25.5">
      <c r="A107" s="171" t="s">
        <v>1378</v>
      </c>
      <c r="B107" s="153">
        <v>6625004730</v>
      </c>
      <c r="C107" s="156" t="s">
        <v>843</v>
      </c>
      <c r="D107" s="159">
        <f>K107*1.1</f>
        <v>2.2000000000000002</v>
      </c>
      <c r="E107" s="162">
        <v>2</v>
      </c>
      <c r="F107" s="175" t="s">
        <v>23</v>
      </c>
      <c r="G107" s="179">
        <v>3</v>
      </c>
      <c r="H107" s="175" t="s">
        <v>213</v>
      </c>
      <c r="I107" s="179">
        <v>2</v>
      </c>
      <c r="J107" s="175" t="s">
        <v>27</v>
      </c>
      <c r="K107" s="14">
        <v>2</v>
      </c>
      <c r="L107" s="201"/>
      <c r="M107" s="167">
        <v>758</v>
      </c>
      <c r="N107" s="197" t="s">
        <v>141</v>
      </c>
      <c r="O107" s="169" t="s">
        <v>135</v>
      </c>
      <c r="P107" s="169" t="s">
        <v>195</v>
      </c>
      <c r="Q107" s="213">
        <v>5</v>
      </c>
      <c r="R107" s="169" t="s">
        <v>608</v>
      </c>
      <c r="S107" s="169" t="s">
        <v>609</v>
      </c>
      <c r="T107" s="47">
        <v>6625030240</v>
      </c>
      <c r="U107" s="31" t="s">
        <v>154</v>
      </c>
      <c r="V107" s="31" t="s">
        <v>860</v>
      </c>
    </row>
    <row r="108" spans="1:22" ht="25.5">
      <c r="A108" s="172"/>
      <c r="B108" s="155"/>
      <c r="C108" s="158"/>
      <c r="D108" s="161"/>
      <c r="E108" s="164"/>
      <c r="F108" s="176"/>
      <c r="G108" s="180"/>
      <c r="H108" s="176"/>
      <c r="I108" s="180"/>
      <c r="J108" s="176"/>
      <c r="K108" s="14">
        <v>4</v>
      </c>
      <c r="L108" s="202"/>
      <c r="M108" s="168"/>
      <c r="N108" s="198"/>
      <c r="O108" s="170"/>
      <c r="P108" s="170"/>
      <c r="Q108" s="214"/>
      <c r="R108" s="170"/>
      <c r="S108" s="170"/>
      <c r="T108" s="47">
        <v>6625052243</v>
      </c>
      <c r="U108" s="31" t="s">
        <v>155</v>
      </c>
      <c r="V108" s="31" t="s">
        <v>979</v>
      </c>
    </row>
    <row r="109" spans="1:22">
      <c r="A109" s="171" t="s">
        <v>1379</v>
      </c>
      <c r="B109" s="153">
        <v>6625004730</v>
      </c>
      <c r="C109" s="148" t="s">
        <v>843</v>
      </c>
      <c r="D109" s="148">
        <f>K109*1.1</f>
        <v>1.1000000000000001</v>
      </c>
      <c r="E109" s="148">
        <v>1</v>
      </c>
      <c r="F109" s="187" t="s">
        <v>128</v>
      </c>
      <c r="G109" s="148">
        <v>4</v>
      </c>
      <c r="H109" s="187" t="s">
        <v>215</v>
      </c>
      <c r="I109" s="148">
        <v>2</v>
      </c>
      <c r="J109" s="187" t="s">
        <v>27</v>
      </c>
      <c r="K109" s="14">
        <v>1</v>
      </c>
      <c r="L109" s="265" t="s">
        <v>837</v>
      </c>
      <c r="M109" s="177">
        <v>758</v>
      </c>
      <c r="N109" s="197" t="s">
        <v>141</v>
      </c>
      <c r="O109" s="197" t="s">
        <v>135</v>
      </c>
      <c r="P109" s="197" t="s">
        <v>160</v>
      </c>
      <c r="Q109" s="205" t="s">
        <v>196</v>
      </c>
      <c r="R109" s="197" t="s">
        <v>612</v>
      </c>
      <c r="S109" s="197" t="s">
        <v>613</v>
      </c>
      <c r="T109" s="47">
        <v>6625030240</v>
      </c>
      <c r="U109" s="31" t="s">
        <v>154</v>
      </c>
      <c r="V109" s="31" t="s">
        <v>1029</v>
      </c>
    </row>
    <row r="110" spans="1:22" ht="38.25">
      <c r="A110" s="172"/>
      <c r="B110" s="155"/>
      <c r="C110" s="149"/>
      <c r="D110" s="149"/>
      <c r="E110" s="149"/>
      <c r="F110" s="188"/>
      <c r="G110" s="149"/>
      <c r="H110" s="188"/>
      <c r="I110" s="149"/>
      <c r="J110" s="188"/>
      <c r="K110" s="14">
        <v>7</v>
      </c>
      <c r="L110" s="266"/>
      <c r="M110" s="178"/>
      <c r="N110" s="198"/>
      <c r="O110" s="198"/>
      <c r="P110" s="198"/>
      <c r="Q110" s="206"/>
      <c r="R110" s="198"/>
      <c r="S110" s="198"/>
      <c r="T110" s="47">
        <v>6625052243</v>
      </c>
      <c r="U110" s="31" t="s">
        <v>155</v>
      </c>
      <c r="V110" s="31" t="s">
        <v>980</v>
      </c>
    </row>
    <row r="111" spans="1:22" ht="26.25">
      <c r="A111" s="6" t="s">
        <v>1380</v>
      </c>
      <c r="B111" s="10">
        <v>6625004730</v>
      </c>
      <c r="C111" s="15" t="s">
        <v>843</v>
      </c>
      <c r="D111" s="14">
        <f>K111*1.1</f>
        <v>4.4000000000000004</v>
      </c>
      <c r="E111" s="19">
        <v>2</v>
      </c>
      <c r="F111" s="30" t="s">
        <v>23</v>
      </c>
      <c r="G111" s="19">
        <v>3</v>
      </c>
      <c r="H111" s="30" t="s">
        <v>213</v>
      </c>
      <c r="I111" s="19">
        <v>2</v>
      </c>
      <c r="J111" s="30" t="s">
        <v>27</v>
      </c>
      <c r="K111" s="14">
        <v>4</v>
      </c>
      <c r="L111" s="69"/>
      <c r="M111" s="15">
        <v>758</v>
      </c>
      <c r="N111" s="31" t="s">
        <v>141</v>
      </c>
      <c r="O111" s="31" t="s">
        <v>135</v>
      </c>
      <c r="P111" s="31" t="s">
        <v>174</v>
      </c>
      <c r="Q111" s="52">
        <v>42</v>
      </c>
      <c r="R111" s="53" t="s">
        <v>614</v>
      </c>
      <c r="S111" s="31" t="s">
        <v>615</v>
      </c>
      <c r="T111" s="47">
        <v>6625030240</v>
      </c>
      <c r="U111" s="31" t="s">
        <v>154</v>
      </c>
      <c r="V111" s="31" t="s">
        <v>861</v>
      </c>
    </row>
    <row r="112" spans="1:22">
      <c r="A112" s="150" t="s">
        <v>1381</v>
      </c>
      <c r="B112" s="153">
        <v>6625004730</v>
      </c>
      <c r="C112" s="156" t="s">
        <v>843</v>
      </c>
      <c r="D112" s="159">
        <f>(K112+K113)*1.1</f>
        <v>4.4000000000000004</v>
      </c>
      <c r="E112" s="162">
        <v>2</v>
      </c>
      <c r="F112" s="175" t="s">
        <v>23</v>
      </c>
      <c r="G112" s="179">
        <v>3</v>
      </c>
      <c r="H112" s="175" t="s">
        <v>213</v>
      </c>
      <c r="I112" s="179">
        <v>2</v>
      </c>
      <c r="J112" s="175" t="s">
        <v>27</v>
      </c>
      <c r="K112" s="46">
        <v>3</v>
      </c>
      <c r="L112" s="201"/>
      <c r="M112" s="203">
        <v>758</v>
      </c>
      <c r="N112" s="197" t="s">
        <v>141</v>
      </c>
      <c r="O112" s="197" t="s">
        <v>135</v>
      </c>
      <c r="P112" s="197" t="s">
        <v>157</v>
      </c>
      <c r="Q112" s="205">
        <v>20</v>
      </c>
      <c r="R112" s="189" t="s">
        <v>616</v>
      </c>
      <c r="S112" s="169" t="s">
        <v>617</v>
      </c>
      <c r="T112" s="47">
        <v>6625052243</v>
      </c>
      <c r="U112" s="31" t="s">
        <v>155</v>
      </c>
      <c r="V112" s="31" t="s">
        <v>981</v>
      </c>
    </row>
    <row r="113" spans="1:22">
      <c r="A113" s="152"/>
      <c r="B113" s="155"/>
      <c r="C113" s="158"/>
      <c r="D113" s="161"/>
      <c r="E113" s="164"/>
      <c r="F113" s="176"/>
      <c r="G113" s="180"/>
      <c r="H113" s="176"/>
      <c r="I113" s="180"/>
      <c r="J113" s="176"/>
      <c r="K113" s="46">
        <v>1</v>
      </c>
      <c r="L113" s="202"/>
      <c r="M113" s="204"/>
      <c r="N113" s="198"/>
      <c r="O113" s="198"/>
      <c r="P113" s="198"/>
      <c r="Q113" s="206"/>
      <c r="R113" s="190"/>
      <c r="S113" s="170"/>
      <c r="T113" s="47">
        <v>662043023</v>
      </c>
      <c r="U113" s="31" t="s">
        <v>961</v>
      </c>
      <c r="V113" s="31" t="s">
        <v>982</v>
      </c>
    </row>
    <row r="114" spans="1:22" ht="25.5">
      <c r="A114" s="150" t="s">
        <v>1382</v>
      </c>
      <c r="B114" s="153">
        <v>6625004730</v>
      </c>
      <c r="C114" s="156" t="s">
        <v>843</v>
      </c>
      <c r="D114" s="159">
        <f>(K114+K115)*1.1</f>
        <v>9.9</v>
      </c>
      <c r="E114" s="162">
        <v>2</v>
      </c>
      <c r="F114" s="175" t="s">
        <v>23</v>
      </c>
      <c r="G114" s="179">
        <v>3</v>
      </c>
      <c r="H114" s="175" t="s">
        <v>213</v>
      </c>
      <c r="I114" s="179">
        <v>2</v>
      </c>
      <c r="J114" s="175" t="s">
        <v>27</v>
      </c>
      <c r="K114" s="46">
        <v>8</v>
      </c>
      <c r="L114" s="201">
        <v>1</v>
      </c>
      <c r="M114" s="203">
        <v>758</v>
      </c>
      <c r="N114" s="197" t="s">
        <v>141</v>
      </c>
      <c r="O114" s="197" t="s">
        <v>135</v>
      </c>
      <c r="P114" s="197" t="s">
        <v>157</v>
      </c>
      <c r="Q114" s="205">
        <v>48</v>
      </c>
      <c r="R114" s="189" t="s">
        <v>618</v>
      </c>
      <c r="S114" s="169" t="s">
        <v>619</v>
      </c>
      <c r="T114" s="47">
        <v>6625052243</v>
      </c>
      <c r="U114" s="31" t="s">
        <v>155</v>
      </c>
      <c r="V114" s="31" t="s">
        <v>983</v>
      </c>
    </row>
    <row r="115" spans="1:22" ht="25.5">
      <c r="A115" s="152"/>
      <c r="B115" s="155"/>
      <c r="C115" s="158"/>
      <c r="D115" s="161"/>
      <c r="E115" s="164"/>
      <c r="F115" s="176"/>
      <c r="G115" s="180"/>
      <c r="H115" s="176"/>
      <c r="I115" s="180"/>
      <c r="J115" s="176"/>
      <c r="K115" s="46">
        <v>1</v>
      </c>
      <c r="L115" s="202"/>
      <c r="M115" s="204"/>
      <c r="N115" s="198"/>
      <c r="O115" s="198"/>
      <c r="P115" s="198"/>
      <c r="Q115" s="206"/>
      <c r="R115" s="190"/>
      <c r="S115" s="170"/>
      <c r="T115" s="25" t="s">
        <v>756</v>
      </c>
      <c r="U115" s="31" t="s">
        <v>755</v>
      </c>
      <c r="V115" s="31" t="s">
        <v>984</v>
      </c>
    </row>
    <row r="116" spans="1:22">
      <c r="A116" s="150" t="s">
        <v>1383</v>
      </c>
      <c r="B116" s="153">
        <v>6625004730</v>
      </c>
      <c r="C116" s="156" t="s">
        <v>843</v>
      </c>
      <c r="D116" s="159">
        <f>(K116+K117)*1.1</f>
        <v>5.5</v>
      </c>
      <c r="E116" s="162">
        <v>2</v>
      </c>
      <c r="F116" s="175" t="s">
        <v>23</v>
      </c>
      <c r="G116" s="179">
        <v>3</v>
      </c>
      <c r="H116" s="175" t="s">
        <v>213</v>
      </c>
      <c r="I116" s="179">
        <v>2</v>
      </c>
      <c r="J116" s="175" t="s">
        <v>27</v>
      </c>
      <c r="K116" s="46">
        <v>4</v>
      </c>
      <c r="L116" s="201"/>
      <c r="M116" s="203">
        <v>758</v>
      </c>
      <c r="N116" s="197" t="s">
        <v>141</v>
      </c>
      <c r="O116" s="197" t="s">
        <v>135</v>
      </c>
      <c r="P116" s="197" t="s">
        <v>157</v>
      </c>
      <c r="Q116" s="205">
        <v>66</v>
      </c>
      <c r="R116" s="189" t="s">
        <v>620</v>
      </c>
      <c r="S116" s="169" t="s">
        <v>621</v>
      </c>
      <c r="T116" s="47">
        <v>6625052243</v>
      </c>
      <c r="U116" s="31" t="s">
        <v>155</v>
      </c>
      <c r="V116" s="31" t="s">
        <v>985</v>
      </c>
    </row>
    <row r="117" spans="1:22">
      <c r="A117" s="152"/>
      <c r="B117" s="155"/>
      <c r="C117" s="158"/>
      <c r="D117" s="161"/>
      <c r="E117" s="164"/>
      <c r="F117" s="176"/>
      <c r="G117" s="180"/>
      <c r="H117" s="176"/>
      <c r="I117" s="180"/>
      <c r="J117" s="176"/>
      <c r="K117" s="46">
        <v>1</v>
      </c>
      <c r="L117" s="202"/>
      <c r="M117" s="204"/>
      <c r="N117" s="198"/>
      <c r="O117" s="198"/>
      <c r="P117" s="198"/>
      <c r="Q117" s="206"/>
      <c r="R117" s="190"/>
      <c r="S117" s="170"/>
      <c r="T117" s="25">
        <v>6625061671</v>
      </c>
      <c r="U117" s="30" t="s">
        <v>736</v>
      </c>
      <c r="V117" s="31" t="s">
        <v>986</v>
      </c>
    </row>
    <row r="118" spans="1:22" ht="26.25">
      <c r="A118" s="6" t="s">
        <v>1384</v>
      </c>
      <c r="B118" s="10">
        <v>6625004730</v>
      </c>
      <c r="C118" s="15" t="s">
        <v>843</v>
      </c>
      <c r="D118" s="14">
        <f>K118*1.1</f>
        <v>0</v>
      </c>
      <c r="E118" s="19">
        <v>2</v>
      </c>
      <c r="F118" s="30" t="s">
        <v>23</v>
      </c>
      <c r="G118" s="19">
        <v>3</v>
      </c>
      <c r="H118" s="30" t="s">
        <v>213</v>
      </c>
      <c r="I118" s="19">
        <v>2</v>
      </c>
      <c r="J118" s="30" t="s">
        <v>27</v>
      </c>
      <c r="K118" s="12"/>
      <c r="L118" s="69"/>
      <c r="M118" s="15">
        <v>758</v>
      </c>
      <c r="N118" s="31" t="s">
        <v>141</v>
      </c>
      <c r="O118" s="31" t="s">
        <v>135</v>
      </c>
      <c r="P118" s="31" t="s">
        <v>157</v>
      </c>
      <c r="Q118" s="52" t="s">
        <v>197</v>
      </c>
      <c r="R118" s="53" t="s">
        <v>622</v>
      </c>
      <c r="S118" s="30" t="s">
        <v>623</v>
      </c>
      <c r="T118" s="47">
        <v>6625052243</v>
      </c>
      <c r="U118" s="31" t="s">
        <v>155</v>
      </c>
      <c r="V118" s="31" t="s">
        <v>987</v>
      </c>
    </row>
    <row r="119" spans="1:22">
      <c r="A119" s="150" t="s">
        <v>1385</v>
      </c>
      <c r="B119" s="153">
        <v>6625004730</v>
      </c>
      <c r="C119" s="156" t="s">
        <v>843</v>
      </c>
      <c r="D119" s="159">
        <f>(K119+K120+K121)*1.1</f>
        <v>6.6000000000000005</v>
      </c>
      <c r="E119" s="162">
        <v>2</v>
      </c>
      <c r="F119" s="175" t="s">
        <v>23</v>
      </c>
      <c r="G119" s="179">
        <v>3</v>
      </c>
      <c r="H119" s="175" t="s">
        <v>213</v>
      </c>
      <c r="I119" s="179">
        <v>2</v>
      </c>
      <c r="J119" s="175" t="s">
        <v>27</v>
      </c>
      <c r="K119" s="46">
        <v>3</v>
      </c>
      <c r="L119" s="201"/>
      <c r="M119" s="203">
        <v>758</v>
      </c>
      <c r="N119" s="197" t="s">
        <v>141</v>
      </c>
      <c r="O119" s="197" t="s">
        <v>135</v>
      </c>
      <c r="P119" s="197" t="s">
        <v>157</v>
      </c>
      <c r="Q119" s="205" t="s">
        <v>988</v>
      </c>
      <c r="R119" s="189" t="s">
        <v>734</v>
      </c>
      <c r="S119" s="169" t="s">
        <v>735</v>
      </c>
      <c r="T119" s="47">
        <v>6625052243</v>
      </c>
      <c r="U119" s="31" t="s">
        <v>155</v>
      </c>
      <c r="V119" s="31" t="s">
        <v>989</v>
      </c>
    </row>
    <row r="120" spans="1:22" ht="25.5">
      <c r="A120" s="151"/>
      <c r="B120" s="154"/>
      <c r="C120" s="157"/>
      <c r="D120" s="160"/>
      <c r="E120" s="163"/>
      <c r="F120" s="184"/>
      <c r="G120" s="183"/>
      <c r="H120" s="184"/>
      <c r="I120" s="183"/>
      <c r="J120" s="184"/>
      <c r="K120" s="46">
        <v>2</v>
      </c>
      <c r="L120" s="209"/>
      <c r="M120" s="207"/>
      <c r="N120" s="208"/>
      <c r="O120" s="208"/>
      <c r="P120" s="208"/>
      <c r="Q120" s="210"/>
      <c r="R120" s="211"/>
      <c r="S120" s="212"/>
      <c r="T120" s="25" t="s">
        <v>756</v>
      </c>
      <c r="U120" s="31" t="s">
        <v>755</v>
      </c>
      <c r="V120" s="31" t="s">
        <v>990</v>
      </c>
    </row>
    <row r="121" spans="1:22">
      <c r="A121" s="152"/>
      <c r="B121" s="155"/>
      <c r="C121" s="158"/>
      <c r="D121" s="161"/>
      <c r="E121" s="164"/>
      <c r="F121" s="176"/>
      <c r="G121" s="180"/>
      <c r="H121" s="176"/>
      <c r="I121" s="180"/>
      <c r="J121" s="176"/>
      <c r="K121" s="46">
        <v>1</v>
      </c>
      <c r="L121" s="202"/>
      <c r="M121" s="204"/>
      <c r="N121" s="198"/>
      <c r="O121" s="198"/>
      <c r="P121" s="198"/>
      <c r="Q121" s="206"/>
      <c r="R121" s="190"/>
      <c r="S121" s="170"/>
      <c r="T121" s="25">
        <v>6625061671</v>
      </c>
      <c r="U121" s="30" t="s">
        <v>736</v>
      </c>
      <c r="V121" s="31" t="s">
        <v>991</v>
      </c>
    </row>
    <row r="122" spans="1:22">
      <c r="A122" s="150" t="s">
        <v>1386</v>
      </c>
      <c r="B122" s="153">
        <v>6625004730</v>
      </c>
      <c r="C122" s="156" t="s">
        <v>843</v>
      </c>
      <c r="D122" s="159">
        <f>(K122+K123)*1.1</f>
        <v>3.3000000000000003</v>
      </c>
      <c r="E122" s="162">
        <v>2</v>
      </c>
      <c r="F122" s="175" t="s">
        <v>23</v>
      </c>
      <c r="G122" s="179">
        <v>3</v>
      </c>
      <c r="H122" s="175" t="s">
        <v>213</v>
      </c>
      <c r="I122" s="179">
        <v>2</v>
      </c>
      <c r="J122" s="175" t="s">
        <v>27</v>
      </c>
      <c r="K122" s="46">
        <v>2</v>
      </c>
      <c r="L122" s="201">
        <v>1</v>
      </c>
      <c r="M122" s="203">
        <v>758</v>
      </c>
      <c r="N122" s="197" t="s">
        <v>141</v>
      </c>
      <c r="O122" s="197" t="s">
        <v>135</v>
      </c>
      <c r="P122" s="197" t="s">
        <v>198</v>
      </c>
      <c r="Q122" s="205">
        <v>4</v>
      </c>
      <c r="R122" s="189" t="s">
        <v>624</v>
      </c>
      <c r="S122" s="169" t="s">
        <v>625</v>
      </c>
      <c r="T122" s="47">
        <v>6625052243</v>
      </c>
      <c r="U122" s="31" t="s">
        <v>155</v>
      </c>
      <c r="V122" s="31" t="s">
        <v>992</v>
      </c>
    </row>
    <row r="123" spans="1:22">
      <c r="A123" s="152"/>
      <c r="B123" s="155"/>
      <c r="C123" s="158"/>
      <c r="D123" s="161"/>
      <c r="E123" s="164"/>
      <c r="F123" s="176"/>
      <c r="G123" s="180"/>
      <c r="H123" s="176"/>
      <c r="I123" s="180"/>
      <c r="J123" s="176"/>
      <c r="K123" s="46">
        <v>1</v>
      </c>
      <c r="L123" s="202"/>
      <c r="M123" s="204"/>
      <c r="N123" s="198"/>
      <c r="O123" s="198"/>
      <c r="P123" s="198"/>
      <c r="Q123" s="206"/>
      <c r="R123" s="190"/>
      <c r="S123" s="170"/>
      <c r="T123" s="47">
        <v>662043023</v>
      </c>
      <c r="U123" s="31" t="s">
        <v>961</v>
      </c>
      <c r="V123" s="31" t="s">
        <v>993</v>
      </c>
    </row>
    <row r="124" spans="1:22" ht="38.25">
      <c r="A124" s="150" t="s">
        <v>1387</v>
      </c>
      <c r="B124" s="153">
        <v>6625004730</v>
      </c>
      <c r="C124" s="156" t="s">
        <v>843</v>
      </c>
      <c r="D124" s="159">
        <f>K124*1.1</f>
        <v>2.2000000000000002</v>
      </c>
      <c r="E124" s="162">
        <v>2</v>
      </c>
      <c r="F124" s="175" t="s">
        <v>23</v>
      </c>
      <c r="G124" s="179">
        <v>3</v>
      </c>
      <c r="H124" s="175" t="s">
        <v>213</v>
      </c>
      <c r="I124" s="179">
        <v>2</v>
      </c>
      <c r="J124" s="175" t="s">
        <v>27</v>
      </c>
      <c r="K124" s="46">
        <v>2</v>
      </c>
      <c r="L124" s="201"/>
      <c r="M124" s="203">
        <v>758</v>
      </c>
      <c r="N124" s="197" t="s">
        <v>141</v>
      </c>
      <c r="O124" s="197" t="s">
        <v>135</v>
      </c>
      <c r="P124" s="197" t="s">
        <v>198</v>
      </c>
      <c r="Q124" s="205">
        <v>18</v>
      </c>
      <c r="R124" s="189" t="s">
        <v>626</v>
      </c>
      <c r="S124" s="169" t="s">
        <v>627</v>
      </c>
      <c r="T124" s="47">
        <v>6625052243</v>
      </c>
      <c r="U124" s="31" t="s">
        <v>155</v>
      </c>
      <c r="V124" s="31" t="s">
        <v>994</v>
      </c>
    </row>
    <row r="125" spans="1:22">
      <c r="A125" s="151"/>
      <c r="B125" s="154"/>
      <c r="C125" s="157"/>
      <c r="D125" s="160"/>
      <c r="E125" s="163"/>
      <c r="F125" s="184"/>
      <c r="G125" s="183"/>
      <c r="H125" s="184"/>
      <c r="I125" s="183"/>
      <c r="J125" s="184"/>
      <c r="K125" s="46">
        <v>1</v>
      </c>
      <c r="L125" s="209"/>
      <c r="M125" s="207"/>
      <c r="N125" s="208"/>
      <c r="O125" s="208"/>
      <c r="P125" s="208"/>
      <c r="Q125" s="210"/>
      <c r="R125" s="211"/>
      <c r="S125" s="212"/>
      <c r="T125" s="47">
        <v>662043023</v>
      </c>
      <c r="U125" s="31" t="s">
        <v>961</v>
      </c>
      <c r="V125" s="31" t="s">
        <v>995</v>
      </c>
    </row>
    <row r="126" spans="1:22">
      <c r="A126" s="152"/>
      <c r="B126" s="155"/>
      <c r="C126" s="158"/>
      <c r="D126" s="161"/>
      <c r="E126" s="164"/>
      <c r="F126" s="176"/>
      <c r="G126" s="180"/>
      <c r="H126" s="176"/>
      <c r="I126" s="180"/>
      <c r="J126" s="176"/>
      <c r="K126" s="46">
        <v>1</v>
      </c>
      <c r="L126" s="202"/>
      <c r="M126" s="204"/>
      <c r="N126" s="198"/>
      <c r="O126" s="198"/>
      <c r="P126" s="198"/>
      <c r="Q126" s="206"/>
      <c r="R126" s="190"/>
      <c r="S126" s="170"/>
      <c r="T126" s="25">
        <v>6625061671</v>
      </c>
      <c r="U126" s="30" t="s">
        <v>736</v>
      </c>
      <c r="V126" s="31" t="s">
        <v>996</v>
      </c>
    </row>
    <row r="127" spans="1:22" ht="26.25" customHeight="1">
      <c r="A127" s="6" t="s">
        <v>1388</v>
      </c>
      <c r="B127" s="10">
        <v>6625004730</v>
      </c>
      <c r="C127" s="15" t="s">
        <v>843</v>
      </c>
      <c r="D127" s="14">
        <f>K127*1.1</f>
        <v>6.6000000000000005</v>
      </c>
      <c r="E127" s="19">
        <v>2</v>
      </c>
      <c r="F127" s="30" t="s">
        <v>23</v>
      </c>
      <c r="G127" s="19">
        <v>3</v>
      </c>
      <c r="H127" s="30" t="s">
        <v>213</v>
      </c>
      <c r="I127" s="19">
        <v>2</v>
      </c>
      <c r="J127" s="30" t="s">
        <v>27</v>
      </c>
      <c r="K127" s="12">
        <v>6</v>
      </c>
      <c r="L127" s="69"/>
      <c r="M127" s="15">
        <v>758</v>
      </c>
      <c r="N127" s="31" t="s">
        <v>141</v>
      </c>
      <c r="O127" s="31" t="s">
        <v>135</v>
      </c>
      <c r="P127" s="31" t="s">
        <v>199</v>
      </c>
      <c r="Q127" s="52" t="s">
        <v>200</v>
      </c>
      <c r="R127" s="53" t="s">
        <v>628</v>
      </c>
      <c r="S127" s="30" t="s">
        <v>629</v>
      </c>
      <c r="T127" s="47">
        <v>6625052243</v>
      </c>
      <c r="U127" s="31" t="s">
        <v>155</v>
      </c>
      <c r="V127" s="31" t="s">
        <v>997</v>
      </c>
    </row>
    <row r="128" spans="1:22" ht="25.5" customHeight="1">
      <c r="A128" s="6" t="s">
        <v>1389</v>
      </c>
      <c r="B128" s="10">
        <v>6625004730</v>
      </c>
      <c r="C128" s="15" t="s">
        <v>843</v>
      </c>
      <c r="D128" s="14" t="e">
        <f>K128*1.1</f>
        <v>#VALUE!</v>
      </c>
      <c r="E128" s="19">
        <v>1</v>
      </c>
      <c r="F128" s="30" t="s">
        <v>128</v>
      </c>
      <c r="G128" s="19">
        <v>3</v>
      </c>
      <c r="H128" s="30" t="s">
        <v>213</v>
      </c>
      <c r="I128" s="19">
        <v>1</v>
      </c>
      <c r="J128" s="30" t="s">
        <v>25</v>
      </c>
      <c r="K128" s="33" t="s">
        <v>1197</v>
      </c>
      <c r="L128" s="69"/>
      <c r="M128" s="28">
        <v>758</v>
      </c>
      <c r="N128" s="49" t="s">
        <v>141</v>
      </c>
      <c r="O128" s="49" t="s">
        <v>135</v>
      </c>
      <c r="P128" s="49" t="s">
        <v>199</v>
      </c>
      <c r="Q128" s="57">
        <v>53</v>
      </c>
      <c r="R128" s="49" t="s">
        <v>635</v>
      </c>
      <c r="S128" s="49" t="s">
        <v>636</v>
      </c>
      <c r="T128" s="47">
        <v>6625052243</v>
      </c>
      <c r="U128" s="31" t="s">
        <v>155</v>
      </c>
      <c r="V128" s="31" t="s">
        <v>998</v>
      </c>
    </row>
    <row r="129" spans="1:22" ht="15" customHeight="1">
      <c r="A129" s="146" t="s">
        <v>1390</v>
      </c>
      <c r="B129" s="153">
        <v>6625004730</v>
      </c>
      <c r="C129" s="165" t="s">
        <v>843</v>
      </c>
      <c r="D129" s="165">
        <v>6.6</v>
      </c>
      <c r="E129" s="165">
        <v>1</v>
      </c>
      <c r="F129" s="193" t="s">
        <v>128</v>
      </c>
      <c r="G129" s="165">
        <v>4</v>
      </c>
      <c r="H129" s="193" t="s">
        <v>215</v>
      </c>
      <c r="I129" s="165">
        <v>2</v>
      </c>
      <c r="J129" s="193" t="s">
        <v>27</v>
      </c>
      <c r="K129" s="46">
        <v>5</v>
      </c>
      <c r="L129" s="199"/>
      <c r="M129" s="195">
        <v>758</v>
      </c>
      <c r="N129" s="197" t="s">
        <v>141</v>
      </c>
      <c r="O129" s="197" t="s">
        <v>135</v>
      </c>
      <c r="P129" s="197" t="s">
        <v>199</v>
      </c>
      <c r="Q129" s="205">
        <v>43</v>
      </c>
      <c r="R129" s="197" t="s">
        <v>630</v>
      </c>
      <c r="S129" s="197" t="s">
        <v>631</v>
      </c>
      <c r="T129" s="47">
        <v>6625052243</v>
      </c>
      <c r="U129" s="31" t="s">
        <v>155</v>
      </c>
      <c r="V129" s="31" t="s">
        <v>999</v>
      </c>
    </row>
    <row r="130" spans="1:22" ht="25.5">
      <c r="A130" s="147"/>
      <c r="B130" s="155"/>
      <c r="C130" s="166" t="s">
        <v>755</v>
      </c>
      <c r="D130" s="166"/>
      <c r="E130" s="166"/>
      <c r="F130" s="194"/>
      <c r="G130" s="166"/>
      <c r="H130" s="194"/>
      <c r="I130" s="166"/>
      <c r="J130" s="194"/>
      <c r="K130" s="46">
        <v>1</v>
      </c>
      <c r="L130" s="200"/>
      <c r="M130" s="196"/>
      <c r="N130" s="198"/>
      <c r="O130" s="198"/>
      <c r="P130" s="198"/>
      <c r="Q130" s="206"/>
      <c r="R130" s="198"/>
      <c r="S130" s="198"/>
      <c r="T130" s="25" t="s">
        <v>756</v>
      </c>
      <c r="U130" s="31" t="s">
        <v>755</v>
      </c>
      <c r="V130" s="31" t="s">
        <v>796</v>
      </c>
    </row>
    <row r="131" spans="1:22" ht="15" customHeight="1">
      <c r="A131" s="79" t="s">
        <v>1391</v>
      </c>
      <c r="B131" s="10">
        <v>6625004730</v>
      </c>
      <c r="C131" s="43" t="s">
        <v>843</v>
      </c>
      <c r="D131" s="43">
        <v>6.6</v>
      </c>
      <c r="E131" s="41">
        <v>2</v>
      </c>
      <c r="F131" s="45" t="s">
        <v>23</v>
      </c>
      <c r="G131" s="41">
        <v>3</v>
      </c>
      <c r="H131" s="45" t="s">
        <v>24</v>
      </c>
      <c r="I131" s="41">
        <v>2</v>
      </c>
      <c r="J131" s="45" t="s">
        <v>27</v>
      </c>
      <c r="K131" s="12">
        <v>6</v>
      </c>
      <c r="L131" s="67"/>
      <c r="M131" s="44">
        <v>758</v>
      </c>
      <c r="N131" s="49" t="s">
        <v>141</v>
      </c>
      <c r="O131" s="49" t="s">
        <v>135</v>
      </c>
      <c r="P131" s="49" t="s">
        <v>199</v>
      </c>
      <c r="Q131" s="57" t="s">
        <v>634</v>
      </c>
      <c r="R131" s="58" t="s">
        <v>632</v>
      </c>
      <c r="S131" s="45" t="s">
        <v>633</v>
      </c>
      <c r="T131" s="25" t="s">
        <v>756</v>
      </c>
      <c r="U131" s="31" t="s">
        <v>755</v>
      </c>
      <c r="V131" s="31" t="s">
        <v>795</v>
      </c>
    </row>
    <row r="132" spans="1:22" ht="25.5">
      <c r="A132" s="79" t="s">
        <v>1392</v>
      </c>
      <c r="B132" s="10">
        <v>6625004730</v>
      </c>
      <c r="C132" s="33" t="s">
        <v>843</v>
      </c>
      <c r="D132" s="33">
        <v>3.3</v>
      </c>
      <c r="E132" s="19">
        <v>2</v>
      </c>
      <c r="F132" s="30" t="s">
        <v>23</v>
      </c>
      <c r="G132" s="19">
        <v>3</v>
      </c>
      <c r="H132" s="30" t="s">
        <v>213</v>
      </c>
      <c r="I132" s="19">
        <v>2</v>
      </c>
      <c r="J132" s="30" t="s">
        <v>27</v>
      </c>
      <c r="K132" s="12">
        <v>3</v>
      </c>
      <c r="L132" s="69"/>
      <c r="M132" s="15">
        <v>758</v>
      </c>
      <c r="N132" s="31" t="s">
        <v>141</v>
      </c>
      <c r="O132" s="31" t="s">
        <v>135</v>
      </c>
      <c r="P132" s="31" t="s">
        <v>199</v>
      </c>
      <c r="Q132" s="52" t="s">
        <v>202</v>
      </c>
      <c r="R132" s="53" t="s">
        <v>637</v>
      </c>
      <c r="S132" s="30" t="s">
        <v>638</v>
      </c>
      <c r="T132" s="47">
        <v>6625052243</v>
      </c>
      <c r="U132" s="31" t="s">
        <v>155</v>
      </c>
      <c r="V132" s="31" t="s">
        <v>1000</v>
      </c>
    </row>
    <row r="133" spans="1:22" ht="38.25">
      <c r="A133" s="79" t="s">
        <v>1393</v>
      </c>
      <c r="B133" s="10">
        <v>6625004730</v>
      </c>
      <c r="C133" s="33" t="s">
        <v>843</v>
      </c>
      <c r="D133" s="33">
        <v>6.6</v>
      </c>
      <c r="E133" s="19">
        <v>2</v>
      </c>
      <c r="F133" s="30" t="s">
        <v>23</v>
      </c>
      <c r="G133" s="19">
        <v>3</v>
      </c>
      <c r="H133" s="30" t="s">
        <v>213</v>
      </c>
      <c r="I133" s="19">
        <v>2</v>
      </c>
      <c r="J133" s="30" t="s">
        <v>27</v>
      </c>
      <c r="K133" s="12">
        <v>6</v>
      </c>
      <c r="L133" s="69"/>
      <c r="M133" s="15">
        <v>758</v>
      </c>
      <c r="N133" s="31" t="s">
        <v>141</v>
      </c>
      <c r="O133" s="31" t="s">
        <v>135</v>
      </c>
      <c r="P133" s="31" t="s">
        <v>203</v>
      </c>
      <c r="Q133" s="52">
        <v>68</v>
      </c>
      <c r="R133" s="53" t="s">
        <v>641</v>
      </c>
      <c r="S133" s="30" t="s">
        <v>642</v>
      </c>
      <c r="T133" s="47">
        <v>6625052243</v>
      </c>
      <c r="U133" s="31" t="s">
        <v>155</v>
      </c>
      <c r="V133" s="31" t="s">
        <v>1001</v>
      </c>
    </row>
    <row r="134" spans="1:22" ht="25.5">
      <c r="A134" s="79" t="s">
        <v>1394</v>
      </c>
      <c r="B134" s="10">
        <v>6625004730</v>
      </c>
      <c r="C134" s="33" t="s">
        <v>843</v>
      </c>
      <c r="D134" s="33">
        <v>4.4000000000000004</v>
      </c>
      <c r="E134" s="19">
        <v>2</v>
      </c>
      <c r="F134" s="30" t="s">
        <v>23</v>
      </c>
      <c r="G134" s="19">
        <v>3</v>
      </c>
      <c r="H134" s="30" t="s">
        <v>213</v>
      </c>
      <c r="I134" s="19">
        <v>2</v>
      </c>
      <c r="J134" s="30" t="s">
        <v>27</v>
      </c>
      <c r="K134" s="12">
        <v>4</v>
      </c>
      <c r="L134" s="69"/>
      <c r="M134" s="15">
        <v>758</v>
      </c>
      <c r="N134" s="31" t="s">
        <v>141</v>
      </c>
      <c r="O134" s="31" t="s">
        <v>135</v>
      </c>
      <c r="P134" s="31" t="s">
        <v>204</v>
      </c>
      <c r="Q134" s="52">
        <v>2</v>
      </c>
      <c r="R134" s="53" t="s">
        <v>644</v>
      </c>
      <c r="S134" s="53" t="s">
        <v>643</v>
      </c>
      <c r="T134" s="47">
        <v>6625033240</v>
      </c>
      <c r="U134" s="31" t="s">
        <v>1002</v>
      </c>
      <c r="V134" s="31" t="s">
        <v>1004</v>
      </c>
    </row>
    <row r="135" spans="1:22" ht="25.5">
      <c r="A135" s="79" t="s">
        <v>1395</v>
      </c>
      <c r="B135" s="10">
        <v>6625004730</v>
      </c>
      <c r="C135" s="33" t="s">
        <v>843</v>
      </c>
      <c r="D135" s="33">
        <v>5.5</v>
      </c>
      <c r="E135" s="10">
        <v>1</v>
      </c>
      <c r="F135" s="29" t="s">
        <v>128</v>
      </c>
      <c r="G135" s="10">
        <v>4</v>
      </c>
      <c r="H135" s="29" t="s">
        <v>27</v>
      </c>
      <c r="I135" s="10">
        <v>2</v>
      </c>
      <c r="J135" s="29" t="s">
        <v>27</v>
      </c>
      <c r="K135" s="33" t="s">
        <v>1197</v>
      </c>
      <c r="L135" s="69">
        <v>1</v>
      </c>
      <c r="M135" s="15">
        <v>758</v>
      </c>
      <c r="N135" s="31" t="s">
        <v>141</v>
      </c>
      <c r="O135" s="31" t="s">
        <v>135</v>
      </c>
      <c r="P135" s="31" t="s">
        <v>48</v>
      </c>
      <c r="Q135" s="52">
        <v>37</v>
      </c>
      <c r="R135" s="53" t="s">
        <v>602</v>
      </c>
      <c r="S135" s="30" t="s">
        <v>603</v>
      </c>
      <c r="T135" s="47">
        <v>6625052243</v>
      </c>
      <c r="U135" s="31" t="s">
        <v>155</v>
      </c>
      <c r="V135" s="31" t="s">
        <v>1005</v>
      </c>
    </row>
    <row r="136" spans="1:22" ht="25.5">
      <c r="A136" s="79" t="s">
        <v>1396</v>
      </c>
      <c r="B136" s="10">
        <v>6625004730</v>
      </c>
      <c r="C136" s="33" t="s">
        <v>843</v>
      </c>
      <c r="D136" s="33">
        <v>11</v>
      </c>
      <c r="E136" s="10">
        <v>2</v>
      </c>
      <c r="F136" s="29" t="s">
        <v>23</v>
      </c>
      <c r="G136" s="19">
        <v>3</v>
      </c>
      <c r="H136" s="30" t="s">
        <v>213</v>
      </c>
      <c r="I136" s="10">
        <v>2</v>
      </c>
      <c r="J136" s="29" t="s">
        <v>27</v>
      </c>
      <c r="K136" s="12">
        <v>10</v>
      </c>
      <c r="L136" s="69"/>
      <c r="M136" s="15">
        <v>758</v>
      </c>
      <c r="N136" s="31" t="s">
        <v>141</v>
      </c>
      <c r="O136" s="31" t="s">
        <v>135</v>
      </c>
      <c r="P136" s="31" t="s">
        <v>205</v>
      </c>
      <c r="Q136" s="52" t="s">
        <v>206</v>
      </c>
      <c r="R136" s="53" t="s">
        <v>645</v>
      </c>
      <c r="S136" s="30" t="s">
        <v>646</v>
      </c>
      <c r="T136" s="47">
        <v>6625052243</v>
      </c>
      <c r="U136" s="31" t="s">
        <v>155</v>
      </c>
      <c r="V136" s="31" t="s">
        <v>1006</v>
      </c>
    </row>
    <row r="137" spans="1:22" ht="25.5">
      <c r="A137" s="79" t="s">
        <v>1397</v>
      </c>
      <c r="B137" s="10">
        <v>6625004730</v>
      </c>
      <c r="C137" s="33" t="s">
        <v>843</v>
      </c>
      <c r="D137" s="33">
        <v>5.5</v>
      </c>
      <c r="E137" s="19">
        <v>2</v>
      </c>
      <c r="F137" s="30" t="s">
        <v>23</v>
      </c>
      <c r="G137" s="19">
        <v>3</v>
      </c>
      <c r="H137" s="30" t="s">
        <v>213</v>
      </c>
      <c r="I137" s="10">
        <v>2</v>
      </c>
      <c r="J137" s="29" t="s">
        <v>27</v>
      </c>
      <c r="K137" s="12">
        <v>5</v>
      </c>
      <c r="L137" s="69"/>
      <c r="M137" s="15">
        <v>758</v>
      </c>
      <c r="N137" s="31" t="s">
        <v>141</v>
      </c>
      <c r="O137" s="31" t="s">
        <v>135</v>
      </c>
      <c r="P137" s="31" t="s">
        <v>205</v>
      </c>
      <c r="Q137" s="52" t="s">
        <v>201</v>
      </c>
      <c r="R137" s="53" t="s">
        <v>647</v>
      </c>
      <c r="S137" s="30" t="s">
        <v>648</v>
      </c>
      <c r="T137" s="47">
        <v>6625052243</v>
      </c>
      <c r="U137" s="31" t="s">
        <v>155</v>
      </c>
      <c r="V137" s="31" t="s">
        <v>1007</v>
      </c>
    </row>
    <row r="138" spans="1:22" ht="25.5">
      <c r="A138" s="79" t="s">
        <v>1398</v>
      </c>
      <c r="B138" s="47">
        <v>6625043023</v>
      </c>
      <c r="C138" s="31" t="s">
        <v>961</v>
      </c>
      <c r="D138" s="18">
        <v>3.75</v>
      </c>
      <c r="E138" s="10">
        <v>1</v>
      </c>
      <c r="F138" s="29" t="s">
        <v>128</v>
      </c>
      <c r="G138" s="19">
        <v>3</v>
      </c>
      <c r="H138" s="30" t="s">
        <v>213</v>
      </c>
      <c r="I138" s="10">
        <v>2</v>
      </c>
      <c r="J138" s="29" t="s">
        <v>27</v>
      </c>
      <c r="K138" s="18" t="s">
        <v>1197</v>
      </c>
      <c r="L138" s="70">
        <v>1</v>
      </c>
      <c r="M138" s="15">
        <v>758</v>
      </c>
      <c r="N138" s="31" t="s">
        <v>141</v>
      </c>
      <c r="O138" s="31" t="s">
        <v>135</v>
      </c>
      <c r="P138" s="31" t="s">
        <v>205</v>
      </c>
      <c r="Q138" s="52" t="s">
        <v>1284</v>
      </c>
      <c r="R138" s="53"/>
      <c r="S138" s="30"/>
      <c r="T138" s="47">
        <v>6625043023</v>
      </c>
      <c r="U138" s="31" t="s">
        <v>961</v>
      </c>
      <c r="V138" s="31" t="s">
        <v>1285</v>
      </c>
    </row>
    <row r="139" spans="1:22" ht="25.5">
      <c r="A139" s="79" t="s">
        <v>1399</v>
      </c>
      <c r="B139" s="10">
        <v>6625004730</v>
      </c>
      <c r="C139" s="33" t="s">
        <v>843</v>
      </c>
      <c r="D139" s="33">
        <v>4.4000000000000004</v>
      </c>
      <c r="E139" s="19">
        <v>2</v>
      </c>
      <c r="F139" s="30" t="s">
        <v>23</v>
      </c>
      <c r="G139" s="19">
        <v>3</v>
      </c>
      <c r="H139" s="30" t="s">
        <v>213</v>
      </c>
      <c r="I139" s="19">
        <v>2</v>
      </c>
      <c r="J139" s="30" t="s">
        <v>27</v>
      </c>
      <c r="K139" s="12">
        <v>4</v>
      </c>
      <c r="L139" s="69">
        <v>1</v>
      </c>
      <c r="M139" s="15">
        <v>758</v>
      </c>
      <c r="N139" s="31" t="s">
        <v>141</v>
      </c>
      <c r="O139" s="31" t="s">
        <v>135</v>
      </c>
      <c r="P139" s="31" t="s">
        <v>194</v>
      </c>
      <c r="Q139" s="52">
        <v>12</v>
      </c>
      <c r="R139" s="53" t="s">
        <v>649</v>
      </c>
      <c r="S139" s="30" t="s">
        <v>650</v>
      </c>
      <c r="T139" s="47">
        <v>6625052243</v>
      </c>
      <c r="U139" s="31" t="s">
        <v>155</v>
      </c>
      <c r="V139" s="31" t="s">
        <v>1008</v>
      </c>
    </row>
    <row r="140" spans="1:22" ht="25.5">
      <c r="A140" s="79" t="s">
        <v>1400</v>
      </c>
      <c r="B140" s="10">
        <v>6625004730</v>
      </c>
      <c r="C140" s="33" t="s">
        <v>843</v>
      </c>
      <c r="D140" s="33">
        <v>6.6</v>
      </c>
      <c r="E140" s="19">
        <v>2</v>
      </c>
      <c r="F140" s="30" t="s">
        <v>23</v>
      </c>
      <c r="G140" s="19">
        <v>3</v>
      </c>
      <c r="H140" s="30" t="s">
        <v>213</v>
      </c>
      <c r="I140" s="19">
        <v>2</v>
      </c>
      <c r="J140" s="30" t="s">
        <v>27</v>
      </c>
      <c r="K140" s="12">
        <v>6</v>
      </c>
      <c r="L140" s="69"/>
      <c r="M140" s="15">
        <v>758</v>
      </c>
      <c r="N140" s="31" t="s">
        <v>141</v>
      </c>
      <c r="O140" s="31" t="s">
        <v>135</v>
      </c>
      <c r="P140" s="31" t="s">
        <v>194</v>
      </c>
      <c r="Q140" s="52">
        <v>20</v>
      </c>
      <c r="R140" s="53" t="s">
        <v>639</v>
      </c>
      <c r="S140" s="30" t="s">
        <v>640</v>
      </c>
      <c r="T140" s="47">
        <v>6625052243</v>
      </c>
      <c r="U140" s="31" t="s">
        <v>155</v>
      </c>
      <c r="V140" s="31" t="s">
        <v>1009</v>
      </c>
    </row>
    <row r="141" spans="1:22" ht="25.5">
      <c r="A141" s="181" t="s">
        <v>1401</v>
      </c>
      <c r="B141" s="153">
        <v>6625004730</v>
      </c>
      <c r="C141" s="165" t="s">
        <v>843</v>
      </c>
      <c r="D141" s="191">
        <v>5.5</v>
      </c>
      <c r="E141" s="191">
        <v>2</v>
      </c>
      <c r="F141" s="169" t="s">
        <v>23</v>
      </c>
      <c r="G141" s="191">
        <v>3</v>
      </c>
      <c r="H141" s="169" t="s">
        <v>213</v>
      </c>
      <c r="I141" s="191">
        <v>2</v>
      </c>
      <c r="J141" s="169" t="s">
        <v>27</v>
      </c>
      <c r="K141" s="46">
        <v>3</v>
      </c>
      <c r="L141" s="201"/>
      <c r="M141" s="203">
        <v>758</v>
      </c>
      <c r="N141" s="197" t="s">
        <v>141</v>
      </c>
      <c r="O141" s="197" t="s">
        <v>135</v>
      </c>
      <c r="P141" s="197" t="s">
        <v>194</v>
      </c>
      <c r="Q141" s="205" t="s">
        <v>232</v>
      </c>
      <c r="R141" s="189" t="s">
        <v>651</v>
      </c>
      <c r="S141" s="169" t="s">
        <v>652</v>
      </c>
      <c r="T141" s="47">
        <v>6625052243</v>
      </c>
      <c r="U141" s="31" t="s">
        <v>155</v>
      </c>
      <c r="V141" s="31" t="s">
        <v>1010</v>
      </c>
    </row>
    <row r="142" spans="1:22" ht="25.5">
      <c r="A142" s="182"/>
      <c r="B142" s="155"/>
      <c r="C142" s="166"/>
      <c r="D142" s="192"/>
      <c r="E142" s="192"/>
      <c r="F142" s="170"/>
      <c r="G142" s="192"/>
      <c r="H142" s="170"/>
      <c r="I142" s="192"/>
      <c r="J142" s="170"/>
      <c r="K142" s="46">
        <v>2</v>
      </c>
      <c r="L142" s="202"/>
      <c r="M142" s="204"/>
      <c r="N142" s="198"/>
      <c r="O142" s="198"/>
      <c r="P142" s="198"/>
      <c r="Q142" s="206"/>
      <c r="R142" s="190"/>
      <c r="S142" s="170"/>
      <c r="T142" s="25" t="s">
        <v>756</v>
      </c>
      <c r="U142" s="31" t="s">
        <v>755</v>
      </c>
      <c r="V142" s="31" t="s">
        <v>1011</v>
      </c>
    </row>
    <row r="143" spans="1:22">
      <c r="A143" s="181" t="s">
        <v>1402</v>
      </c>
      <c r="B143" s="153">
        <v>6625004730</v>
      </c>
      <c r="C143" s="165" t="s">
        <v>843</v>
      </c>
      <c r="D143" s="165">
        <v>5.5</v>
      </c>
      <c r="E143" s="144">
        <v>2</v>
      </c>
      <c r="F143" s="231" t="s">
        <v>23</v>
      </c>
      <c r="G143" s="144">
        <v>3</v>
      </c>
      <c r="H143" s="231" t="s">
        <v>24</v>
      </c>
      <c r="I143" s="144">
        <v>2</v>
      </c>
      <c r="J143" s="231" t="s">
        <v>27</v>
      </c>
      <c r="K143" s="12">
        <v>4</v>
      </c>
      <c r="L143" s="267">
        <v>1</v>
      </c>
      <c r="M143" s="148">
        <v>758</v>
      </c>
      <c r="N143" s="197" t="s">
        <v>141</v>
      </c>
      <c r="O143" s="197" t="s">
        <v>135</v>
      </c>
      <c r="P143" s="197" t="s">
        <v>194</v>
      </c>
      <c r="Q143" s="205">
        <v>40</v>
      </c>
      <c r="R143" s="197" t="s">
        <v>653</v>
      </c>
      <c r="S143" s="197" t="s">
        <v>654</v>
      </c>
      <c r="T143" s="47">
        <v>6625052243</v>
      </c>
      <c r="U143" s="31" t="s">
        <v>155</v>
      </c>
      <c r="V143" s="31" t="s">
        <v>1012</v>
      </c>
    </row>
    <row r="144" spans="1:22" ht="25.5">
      <c r="A144" s="182"/>
      <c r="B144" s="155"/>
      <c r="C144" s="166" t="s">
        <v>755</v>
      </c>
      <c r="D144" s="166"/>
      <c r="E144" s="145"/>
      <c r="F144" s="232"/>
      <c r="G144" s="145"/>
      <c r="H144" s="232"/>
      <c r="I144" s="145"/>
      <c r="J144" s="232"/>
      <c r="K144" s="12">
        <v>1</v>
      </c>
      <c r="L144" s="268"/>
      <c r="M144" s="149"/>
      <c r="N144" s="198"/>
      <c r="O144" s="198"/>
      <c r="P144" s="198"/>
      <c r="Q144" s="206"/>
      <c r="R144" s="198"/>
      <c r="S144" s="198"/>
      <c r="T144" s="25" t="s">
        <v>756</v>
      </c>
      <c r="U144" s="31" t="s">
        <v>755</v>
      </c>
      <c r="V144" s="31" t="s">
        <v>792</v>
      </c>
    </row>
    <row r="145" spans="1:22" ht="25.5">
      <c r="A145" s="77" t="s">
        <v>1403</v>
      </c>
      <c r="B145" s="10">
        <v>6625004730</v>
      </c>
      <c r="C145" s="33" t="s">
        <v>843</v>
      </c>
      <c r="D145" s="33">
        <v>4.4000000000000004</v>
      </c>
      <c r="E145" s="19">
        <v>2</v>
      </c>
      <c r="F145" s="30" t="s">
        <v>23</v>
      </c>
      <c r="G145" s="19">
        <v>3</v>
      </c>
      <c r="H145" s="30" t="s">
        <v>213</v>
      </c>
      <c r="I145" s="19">
        <v>2</v>
      </c>
      <c r="J145" s="30" t="s">
        <v>27</v>
      </c>
      <c r="K145" s="12">
        <v>4</v>
      </c>
      <c r="L145" s="69"/>
      <c r="M145" s="15">
        <v>758</v>
      </c>
      <c r="N145" s="31" t="s">
        <v>141</v>
      </c>
      <c r="O145" s="31" t="s">
        <v>135</v>
      </c>
      <c r="P145" s="55" t="s">
        <v>157</v>
      </c>
      <c r="Q145" s="56">
        <v>84</v>
      </c>
      <c r="R145" s="53" t="s">
        <v>818</v>
      </c>
      <c r="S145" s="30" t="s">
        <v>819</v>
      </c>
      <c r="T145" s="47">
        <v>6625052243</v>
      </c>
      <c r="U145" s="31" t="s">
        <v>155</v>
      </c>
      <c r="V145" s="31" t="s">
        <v>1003</v>
      </c>
    </row>
    <row r="146" spans="1:22" ht="38.25">
      <c r="A146" s="77" t="s">
        <v>1404</v>
      </c>
      <c r="B146" s="10">
        <v>6625004730</v>
      </c>
      <c r="C146" s="20" t="s">
        <v>843</v>
      </c>
      <c r="D146" s="19">
        <v>6.6</v>
      </c>
      <c r="E146" s="19">
        <v>2</v>
      </c>
      <c r="F146" s="30" t="s">
        <v>23</v>
      </c>
      <c r="G146" s="19">
        <v>3</v>
      </c>
      <c r="H146" s="30" t="s">
        <v>24</v>
      </c>
      <c r="I146" s="19">
        <v>2</v>
      </c>
      <c r="J146" s="30" t="s">
        <v>27</v>
      </c>
      <c r="K146" s="25" t="s">
        <v>217</v>
      </c>
      <c r="L146" s="70"/>
      <c r="M146" s="21">
        <v>758</v>
      </c>
      <c r="N146" s="31" t="s">
        <v>141</v>
      </c>
      <c r="O146" s="31" t="s">
        <v>135</v>
      </c>
      <c r="P146" s="31" t="s">
        <v>235</v>
      </c>
      <c r="Q146" s="52" t="s">
        <v>223</v>
      </c>
      <c r="R146" s="53" t="s">
        <v>655</v>
      </c>
      <c r="S146" s="30" t="s">
        <v>656</v>
      </c>
      <c r="T146" s="25" t="s">
        <v>211</v>
      </c>
      <c r="U146" s="31" t="s">
        <v>210</v>
      </c>
      <c r="V146" s="31" t="s">
        <v>758</v>
      </c>
    </row>
    <row r="147" spans="1:22" ht="25.5">
      <c r="A147" s="77" t="s">
        <v>1405</v>
      </c>
      <c r="B147" s="10">
        <v>6625004730</v>
      </c>
      <c r="C147" s="20" t="s">
        <v>843</v>
      </c>
      <c r="D147" s="19">
        <v>5.5</v>
      </c>
      <c r="E147" s="19">
        <v>2</v>
      </c>
      <c r="F147" s="30" t="s">
        <v>23</v>
      </c>
      <c r="G147" s="19">
        <v>3</v>
      </c>
      <c r="H147" s="30" t="s">
        <v>24</v>
      </c>
      <c r="I147" s="19">
        <v>2</v>
      </c>
      <c r="J147" s="30" t="s">
        <v>215</v>
      </c>
      <c r="K147" s="25" t="s">
        <v>218</v>
      </c>
      <c r="L147" s="70"/>
      <c r="M147" s="21">
        <v>758</v>
      </c>
      <c r="N147" s="31" t="s">
        <v>141</v>
      </c>
      <c r="O147" s="31" t="s">
        <v>135</v>
      </c>
      <c r="P147" s="30" t="s">
        <v>235</v>
      </c>
      <c r="Q147" s="52">
        <v>42</v>
      </c>
      <c r="R147" s="53" t="s">
        <v>659</v>
      </c>
      <c r="S147" s="30" t="s">
        <v>660</v>
      </c>
      <c r="T147" s="25" t="s">
        <v>211</v>
      </c>
      <c r="U147" s="31" t="s">
        <v>210</v>
      </c>
      <c r="V147" s="31" t="s">
        <v>246</v>
      </c>
    </row>
    <row r="148" spans="1:22" ht="25.5">
      <c r="A148" s="77" t="s">
        <v>1406</v>
      </c>
      <c r="B148" s="10">
        <v>6625004730</v>
      </c>
      <c r="C148" s="20" t="s">
        <v>843</v>
      </c>
      <c r="D148" s="19">
        <f>K148*1.1</f>
        <v>6.6000000000000005</v>
      </c>
      <c r="E148" s="19">
        <v>2</v>
      </c>
      <c r="F148" s="30" t="s">
        <v>23</v>
      </c>
      <c r="G148" s="19">
        <v>3</v>
      </c>
      <c r="H148" s="30" t="s">
        <v>213</v>
      </c>
      <c r="I148" s="19">
        <v>2</v>
      </c>
      <c r="J148" s="30" t="s">
        <v>27</v>
      </c>
      <c r="K148" s="25" t="s">
        <v>217</v>
      </c>
      <c r="L148" s="70"/>
      <c r="M148" s="21">
        <v>758</v>
      </c>
      <c r="N148" s="31" t="s">
        <v>141</v>
      </c>
      <c r="O148" s="31" t="s">
        <v>135</v>
      </c>
      <c r="P148" s="31" t="s">
        <v>235</v>
      </c>
      <c r="Q148" s="52" t="s">
        <v>277</v>
      </c>
      <c r="R148" s="53" t="s">
        <v>657</v>
      </c>
      <c r="S148" s="30" t="s">
        <v>658</v>
      </c>
      <c r="T148" s="25" t="s">
        <v>211</v>
      </c>
      <c r="U148" s="31" t="s">
        <v>210</v>
      </c>
      <c r="V148" s="31" t="s">
        <v>757</v>
      </c>
    </row>
    <row r="149" spans="1:22" ht="25.5">
      <c r="A149" s="146" t="s">
        <v>1407</v>
      </c>
      <c r="B149" s="153">
        <v>6625004730</v>
      </c>
      <c r="C149" s="165" t="s">
        <v>843</v>
      </c>
      <c r="D149" s="144">
        <f t="shared" ref="D149:D157" si="2">K149*1.1</f>
        <v>6.6000000000000005</v>
      </c>
      <c r="E149" s="233">
        <v>2</v>
      </c>
      <c r="F149" s="263" t="s">
        <v>23</v>
      </c>
      <c r="G149" s="233">
        <v>3</v>
      </c>
      <c r="H149" s="263" t="s">
        <v>213</v>
      </c>
      <c r="I149" s="233">
        <v>2</v>
      </c>
      <c r="J149" s="263" t="s">
        <v>27</v>
      </c>
      <c r="K149" s="191">
        <v>6</v>
      </c>
      <c r="L149" s="267"/>
      <c r="M149" s="256">
        <v>758</v>
      </c>
      <c r="N149" s="197" t="s">
        <v>141</v>
      </c>
      <c r="O149" s="197" t="s">
        <v>135</v>
      </c>
      <c r="P149" s="197" t="s">
        <v>235</v>
      </c>
      <c r="Q149" s="205" t="s">
        <v>752</v>
      </c>
      <c r="R149" s="197" t="s">
        <v>753</v>
      </c>
      <c r="S149" s="197" t="s">
        <v>754</v>
      </c>
      <c r="T149" s="25" t="s">
        <v>756</v>
      </c>
      <c r="U149" s="31" t="s">
        <v>755</v>
      </c>
      <c r="V149" s="31" t="s">
        <v>785</v>
      </c>
    </row>
    <row r="150" spans="1:22">
      <c r="A150" s="147"/>
      <c r="B150" s="155"/>
      <c r="C150" s="166" t="s">
        <v>210</v>
      </c>
      <c r="D150" s="145"/>
      <c r="E150" s="234">
        <v>2</v>
      </c>
      <c r="F150" s="264" t="s">
        <v>212</v>
      </c>
      <c r="G150" s="234">
        <v>3</v>
      </c>
      <c r="H150" s="264" t="s">
        <v>24</v>
      </c>
      <c r="I150" s="234">
        <v>2</v>
      </c>
      <c r="J150" s="264" t="s">
        <v>27</v>
      </c>
      <c r="K150" s="192"/>
      <c r="L150" s="268"/>
      <c r="M150" s="257"/>
      <c r="N150" s="198" t="s">
        <v>141</v>
      </c>
      <c r="O150" s="198" t="s">
        <v>135</v>
      </c>
      <c r="P150" s="198" t="s">
        <v>180</v>
      </c>
      <c r="Q150" s="206"/>
      <c r="R150" s="198" t="s">
        <v>753</v>
      </c>
      <c r="S150" s="198" t="s">
        <v>754</v>
      </c>
      <c r="T150" s="25" t="s">
        <v>211</v>
      </c>
      <c r="U150" s="31" t="s">
        <v>210</v>
      </c>
      <c r="V150" s="31" t="s">
        <v>252</v>
      </c>
    </row>
    <row r="151" spans="1:22" ht="25.5">
      <c r="A151" s="6" t="s">
        <v>1408</v>
      </c>
      <c r="B151" s="10">
        <v>6625004730</v>
      </c>
      <c r="C151" s="16" t="s">
        <v>843</v>
      </c>
      <c r="D151" s="19">
        <f t="shared" si="2"/>
        <v>4.4000000000000004</v>
      </c>
      <c r="E151" s="19">
        <v>2</v>
      </c>
      <c r="F151" s="30" t="s">
        <v>23</v>
      </c>
      <c r="G151" s="19">
        <v>3</v>
      </c>
      <c r="H151" s="30" t="s">
        <v>213</v>
      </c>
      <c r="I151" s="19">
        <v>2</v>
      </c>
      <c r="J151" s="30" t="s">
        <v>27</v>
      </c>
      <c r="K151" s="25">
        <v>4</v>
      </c>
      <c r="L151" s="70"/>
      <c r="M151" s="21">
        <v>758</v>
      </c>
      <c r="N151" s="31" t="s">
        <v>141</v>
      </c>
      <c r="O151" s="31" t="s">
        <v>135</v>
      </c>
      <c r="P151" s="30" t="s">
        <v>1608</v>
      </c>
      <c r="Q151" s="52">
        <v>1</v>
      </c>
      <c r="R151" s="53" t="s">
        <v>781</v>
      </c>
      <c r="S151" s="30" t="s">
        <v>782</v>
      </c>
      <c r="T151" s="25" t="s">
        <v>756</v>
      </c>
      <c r="U151" s="31" t="s">
        <v>755</v>
      </c>
      <c r="V151" s="31" t="s">
        <v>1609</v>
      </c>
    </row>
    <row r="152" spans="1:22" ht="25.5">
      <c r="A152" s="6" t="s">
        <v>1409</v>
      </c>
      <c r="B152" s="10">
        <v>6625004730</v>
      </c>
      <c r="C152" s="16" t="s">
        <v>843</v>
      </c>
      <c r="D152" s="19">
        <f t="shared" si="2"/>
        <v>4.4000000000000004</v>
      </c>
      <c r="E152" s="19">
        <v>2</v>
      </c>
      <c r="F152" s="30" t="s">
        <v>23</v>
      </c>
      <c r="G152" s="19">
        <v>3</v>
      </c>
      <c r="H152" s="30" t="s">
        <v>213</v>
      </c>
      <c r="I152" s="19">
        <v>2</v>
      </c>
      <c r="J152" s="30" t="s">
        <v>27</v>
      </c>
      <c r="K152" s="25">
        <v>4</v>
      </c>
      <c r="L152" s="70"/>
      <c r="M152" s="21">
        <v>758</v>
      </c>
      <c r="N152" s="31" t="s">
        <v>141</v>
      </c>
      <c r="O152" s="31" t="s">
        <v>135</v>
      </c>
      <c r="P152" s="30" t="s">
        <v>194</v>
      </c>
      <c r="Q152" s="52">
        <v>44</v>
      </c>
      <c r="R152" s="53" t="s">
        <v>786</v>
      </c>
      <c r="S152" s="30" t="s">
        <v>787</v>
      </c>
      <c r="T152" s="25" t="s">
        <v>756</v>
      </c>
      <c r="U152" s="31" t="s">
        <v>755</v>
      </c>
      <c r="V152" s="31" t="s">
        <v>788</v>
      </c>
    </row>
    <row r="153" spans="1:22" ht="25.5">
      <c r="A153" s="146" t="s">
        <v>1410</v>
      </c>
      <c r="B153" s="153">
        <v>6625004730</v>
      </c>
      <c r="C153" s="165" t="s">
        <v>843</v>
      </c>
      <c r="D153" s="144">
        <f t="shared" si="2"/>
        <v>1.1000000000000001</v>
      </c>
      <c r="E153" s="144">
        <v>2</v>
      </c>
      <c r="F153" s="169" t="s">
        <v>23</v>
      </c>
      <c r="G153" s="144">
        <v>3</v>
      </c>
      <c r="H153" s="169" t="s">
        <v>24</v>
      </c>
      <c r="I153" s="144">
        <v>2</v>
      </c>
      <c r="J153" s="169" t="s">
        <v>27</v>
      </c>
      <c r="K153" s="25">
        <v>1</v>
      </c>
      <c r="L153" s="267"/>
      <c r="M153" s="148">
        <v>758</v>
      </c>
      <c r="N153" s="197" t="s">
        <v>141</v>
      </c>
      <c r="O153" s="197" t="s">
        <v>135</v>
      </c>
      <c r="P153" s="197" t="s">
        <v>245</v>
      </c>
      <c r="Q153" s="205">
        <v>20</v>
      </c>
      <c r="R153" s="197" t="s">
        <v>789</v>
      </c>
      <c r="S153" s="197" t="s">
        <v>790</v>
      </c>
      <c r="T153" s="25" t="s">
        <v>756</v>
      </c>
      <c r="U153" s="31" t="s">
        <v>755</v>
      </c>
      <c r="V153" s="31" t="s">
        <v>791</v>
      </c>
    </row>
    <row r="154" spans="1:22">
      <c r="A154" s="260"/>
      <c r="B154" s="154"/>
      <c r="C154" s="284"/>
      <c r="D154" s="145"/>
      <c r="E154" s="261"/>
      <c r="F154" s="212"/>
      <c r="G154" s="261"/>
      <c r="H154" s="212"/>
      <c r="I154" s="261"/>
      <c r="J154" s="212"/>
      <c r="K154" s="25"/>
      <c r="L154" s="269"/>
      <c r="M154" s="262"/>
      <c r="N154" s="208"/>
      <c r="O154" s="208"/>
      <c r="P154" s="208"/>
      <c r="Q154" s="210"/>
      <c r="R154" s="208"/>
      <c r="S154" s="208"/>
      <c r="T154" s="25" t="s">
        <v>211</v>
      </c>
      <c r="U154" s="31" t="s">
        <v>210</v>
      </c>
      <c r="V154" s="31" t="s">
        <v>1697</v>
      </c>
    </row>
    <row r="155" spans="1:22" ht="25.5">
      <c r="A155" s="147"/>
      <c r="B155" s="155"/>
      <c r="C155" s="166" t="s">
        <v>210</v>
      </c>
      <c r="D155" s="19">
        <f t="shared" si="2"/>
        <v>4.4000000000000004</v>
      </c>
      <c r="E155" s="145"/>
      <c r="F155" s="170"/>
      <c r="G155" s="145"/>
      <c r="H155" s="170"/>
      <c r="I155" s="145"/>
      <c r="J155" s="170"/>
      <c r="K155" s="25">
        <v>4</v>
      </c>
      <c r="L155" s="268"/>
      <c r="M155" s="149">
        <v>758</v>
      </c>
      <c r="N155" s="198" t="s">
        <v>141</v>
      </c>
      <c r="O155" s="198" t="s">
        <v>135</v>
      </c>
      <c r="P155" s="198" t="s">
        <v>245</v>
      </c>
      <c r="Q155" s="206"/>
      <c r="R155" s="198"/>
      <c r="S155" s="198"/>
      <c r="T155" s="25">
        <v>6684000014</v>
      </c>
      <c r="U155" s="31" t="s">
        <v>1698</v>
      </c>
      <c r="V155" s="31"/>
    </row>
    <row r="156" spans="1:22" ht="25.5">
      <c r="A156" s="6" t="s">
        <v>1411</v>
      </c>
      <c r="B156" s="10">
        <v>6625004730</v>
      </c>
      <c r="C156" s="14" t="s">
        <v>843</v>
      </c>
      <c r="D156" s="19">
        <f t="shared" si="2"/>
        <v>4.4000000000000004</v>
      </c>
      <c r="E156" s="19">
        <v>2</v>
      </c>
      <c r="F156" s="30" t="s">
        <v>23</v>
      </c>
      <c r="G156" s="19">
        <v>3</v>
      </c>
      <c r="H156" s="30" t="s">
        <v>213</v>
      </c>
      <c r="I156" s="19">
        <v>2</v>
      </c>
      <c r="J156" s="30" t="s">
        <v>27</v>
      </c>
      <c r="K156" s="25">
        <v>4</v>
      </c>
      <c r="L156" s="70"/>
      <c r="M156" s="21">
        <v>758</v>
      </c>
      <c r="N156" s="31" t="s">
        <v>141</v>
      </c>
      <c r="O156" s="31" t="s">
        <v>135</v>
      </c>
      <c r="P156" s="30" t="s">
        <v>245</v>
      </c>
      <c r="Q156" s="51">
        <v>21</v>
      </c>
      <c r="R156" s="53" t="s">
        <v>820</v>
      </c>
      <c r="S156" s="30" t="s">
        <v>821</v>
      </c>
      <c r="T156" s="47">
        <v>6684010439</v>
      </c>
      <c r="U156" s="31" t="s">
        <v>751</v>
      </c>
      <c r="V156" s="31" t="s">
        <v>1013</v>
      </c>
    </row>
    <row r="157" spans="1:22" ht="38.25">
      <c r="A157" s="6" t="s">
        <v>1412</v>
      </c>
      <c r="B157" s="10">
        <v>6625004730</v>
      </c>
      <c r="C157" s="14" t="s">
        <v>843</v>
      </c>
      <c r="D157" s="19">
        <f t="shared" si="2"/>
        <v>5.5</v>
      </c>
      <c r="E157" s="19">
        <v>2</v>
      </c>
      <c r="F157" s="30" t="s">
        <v>23</v>
      </c>
      <c r="G157" s="19">
        <v>3</v>
      </c>
      <c r="H157" s="30" t="s">
        <v>24</v>
      </c>
      <c r="I157" s="19">
        <v>2</v>
      </c>
      <c r="J157" s="30" t="s">
        <v>27</v>
      </c>
      <c r="K157" s="25" t="s">
        <v>218</v>
      </c>
      <c r="L157" s="70"/>
      <c r="M157" s="21">
        <v>758</v>
      </c>
      <c r="N157" s="31" t="s">
        <v>141</v>
      </c>
      <c r="O157" s="31" t="s">
        <v>135</v>
      </c>
      <c r="P157" s="31" t="s">
        <v>236</v>
      </c>
      <c r="Q157" s="52">
        <v>29</v>
      </c>
      <c r="R157" s="53" t="s">
        <v>661</v>
      </c>
      <c r="S157" s="30" t="s">
        <v>662</v>
      </c>
      <c r="T157" s="25" t="s">
        <v>211</v>
      </c>
      <c r="U157" s="31" t="s">
        <v>210</v>
      </c>
      <c r="V157" s="31" t="s">
        <v>759</v>
      </c>
    </row>
    <row r="158" spans="1:22" ht="25.5">
      <c r="A158" s="6" t="s">
        <v>1413</v>
      </c>
      <c r="B158" s="10">
        <v>6625004730</v>
      </c>
      <c r="C158" s="14" t="s">
        <v>843</v>
      </c>
      <c r="D158" s="19">
        <v>4.4000000000000004</v>
      </c>
      <c r="E158" s="19">
        <v>2</v>
      </c>
      <c r="F158" s="30" t="s">
        <v>212</v>
      </c>
      <c r="G158" s="19">
        <v>3</v>
      </c>
      <c r="H158" s="30" t="s">
        <v>24</v>
      </c>
      <c r="I158" s="19">
        <v>2</v>
      </c>
      <c r="J158" s="30" t="s">
        <v>215</v>
      </c>
      <c r="K158" s="25" t="s">
        <v>219</v>
      </c>
      <c r="L158" s="70"/>
      <c r="M158" s="21">
        <v>758</v>
      </c>
      <c r="N158" s="31" t="s">
        <v>141</v>
      </c>
      <c r="O158" s="31" t="s">
        <v>135</v>
      </c>
      <c r="P158" s="31" t="s">
        <v>237</v>
      </c>
      <c r="Q158" s="52">
        <v>15</v>
      </c>
      <c r="R158" s="53" t="s">
        <v>663</v>
      </c>
      <c r="S158" s="30" t="s">
        <v>664</v>
      </c>
      <c r="T158" s="25" t="s">
        <v>211</v>
      </c>
      <c r="U158" s="31" t="s">
        <v>210</v>
      </c>
      <c r="V158" s="31" t="s">
        <v>760</v>
      </c>
    </row>
    <row r="159" spans="1:22" ht="51">
      <c r="A159" s="6" t="s">
        <v>1414</v>
      </c>
      <c r="B159" s="10">
        <v>6625004730</v>
      </c>
      <c r="C159" s="14" t="s">
        <v>843</v>
      </c>
      <c r="D159" s="19">
        <v>6.6</v>
      </c>
      <c r="E159" s="19">
        <v>2</v>
      </c>
      <c r="F159" s="30" t="s">
        <v>212</v>
      </c>
      <c r="G159" s="19">
        <v>3</v>
      </c>
      <c r="H159" s="30" t="s">
        <v>24</v>
      </c>
      <c r="I159" s="19">
        <v>2</v>
      </c>
      <c r="J159" s="30" t="s">
        <v>27</v>
      </c>
      <c r="K159" s="25" t="s">
        <v>217</v>
      </c>
      <c r="L159" s="70"/>
      <c r="M159" s="21">
        <v>758</v>
      </c>
      <c r="N159" s="31" t="s">
        <v>141</v>
      </c>
      <c r="O159" s="31" t="s">
        <v>135</v>
      </c>
      <c r="P159" s="31" t="s">
        <v>236</v>
      </c>
      <c r="Q159" s="52" t="s">
        <v>224</v>
      </c>
      <c r="R159" s="53" t="s">
        <v>665</v>
      </c>
      <c r="S159" s="30" t="s">
        <v>666</v>
      </c>
      <c r="T159" s="25" t="s">
        <v>211</v>
      </c>
      <c r="U159" s="31" t="s">
        <v>210</v>
      </c>
      <c r="V159" s="31" t="s">
        <v>761</v>
      </c>
    </row>
    <row r="160" spans="1:22" ht="27.75" customHeight="1">
      <c r="A160" s="6" t="s">
        <v>1415</v>
      </c>
      <c r="B160" s="10">
        <v>6625004730</v>
      </c>
      <c r="C160" s="14" t="s">
        <v>843</v>
      </c>
      <c r="D160" s="19">
        <v>4.4000000000000004</v>
      </c>
      <c r="E160" s="19">
        <v>2</v>
      </c>
      <c r="F160" s="30" t="s">
        <v>212</v>
      </c>
      <c r="G160" s="19">
        <v>3</v>
      </c>
      <c r="H160" s="30" t="s">
        <v>24</v>
      </c>
      <c r="I160" s="19">
        <v>2</v>
      </c>
      <c r="J160" s="30" t="s">
        <v>27</v>
      </c>
      <c r="K160" s="25" t="s">
        <v>219</v>
      </c>
      <c r="L160" s="70"/>
      <c r="M160" s="21">
        <v>758</v>
      </c>
      <c r="N160" s="31" t="s">
        <v>141</v>
      </c>
      <c r="O160" s="31" t="s">
        <v>135</v>
      </c>
      <c r="P160" s="30" t="s">
        <v>238</v>
      </c>
      <c r="Q160" s="52">
        <v>16</v>
      </c>
      <c r="R160" s="53" t="s">
        <v>667</v>
      </c>
      <c r="S160" s="30" t="s">
        <v>668</v>
      </c>
      <c r="T160" s="25" t="s">
        <v>211</v>
      </c>
      <c r="U160" s="31" t="s">
        <v>210</v>
      </c>
      <c r="V160" s="31" t="s">
        <v>762</v>
      </c>
    </row>
    <row r="161" spans="1:22" ht="25.5">
      <c r="A161" s="6" t="s">
        <v>1416</v>
      </c>
      <c r="B161" s="10">
        <v>6625004730</v>
      </c>
      <c r="C161" s="14" t="s">
        <v>843</v>
      </c>
      <c r="D161" s="19">
        <v>5.5</v>
      </c>
      <c r="E161" s="19">
        <v>2</v>
      </c>
      <c r="F161" s="30" t="s">
        <v>212</v>
      </c>
      <c r="G161" s="19">
        <v>3</v>
      </c>
      <c r="H161" s="30" t="s">
        <v>24</v>
      </c>
      <c r="I161" s="19">
        <v>2</v>
      </c>
      <c r="J161" s="30" t="s">
        <v>27</v>
      </c>
      <c r="K161" s="25" t="s">
        <v>218</v>
      </c>
      <c r="L161" s="70"/>
      <c r="M161" s="21">
        <v>758</v>
      </c>
      <c r="N161" s="31" t="s">
        <v>141</v>
      </c>
      <c r="O161" s="31" t="s">
        <v>135</v>
      </c>
      <c r="P161" s="31" t="s">
        <v>239</v>
      </c>
      <c r="Q161" s="52">
        <v>17</v>
      </c>
      <c r="R161" s="53" t="s">
        <v>669</v>
      </c>
      <c r="S161" s="30" t="s">
        <v>670</v>
      </c>
      <c r="T161" s="25" t="s">
        <v>211</v>
      </c>
      <c r="U161" s="31" t="s">
        <v>210</v>
      </c>
      <c r="V161" s="31" t="s">
        <v>763</v>
      </c>
    </row>
    <row r="162" spans="1:22" ht="29.25" customHeight="1">
      <c r="A162" s="6" t="s">
        <v>1417</v>
      </c>
      <c r="B162" s="10">
        <v>6625004730</v>
      </c>
      <c r="C162" s="14" t="s">
        <v>843</v>
      </c>
      <c r="D162" s="19">
        <f>1.1*K162</f>
        <v>4.4000000000000004</v>
      </c>
      <c r="E162" s="19">
        <v>2</v>
      </c>
      <c r="F162" s="30" t="s">
        <v>212</v>
      </c>
      <c r="G162" s="19">
        <v>3</v>
      </c>
      <c r="H162" s="30" t="s">
        <v>24</v>
      </c>
      <c r="I162" s="19">
        <v>2</v>
      </c>
      <c r="J162" s="30" t="s">
        <v>27</v>
      </c>
      <c r="K162" s="25" t="s">
        <v>219</v>
      </c>
      <c r="L162" s="70"/>
      <c r="M162" s="21">
        <v>758</v>
      </c>
      <c r="N162" s="31" t="s">
        <v>141</v>
      </c>
      <c r="O162" s="31" t="s">
        <v>135</v>
      </c>
      <c r="P162" s="30" t="s">
        <v>240</v>
      </c>
      <c r="Q162" s="52" t="s">
        <v>225</v>
      </c>
      <c r="R162" s="53" t="s">
        <v>671</v>
      </c>
      <c r="S162" s="30" t="s">
        <v>672</v>
      </c>
      <c r="T162" s="25" t="s">
        <v>211</v>
      </c>
      <c r="U162" s="31" t="s">
        <v>210</v>
      </c>
      <c r="V162" s="31" t="s">
        <v>766</v>
      </c>
    </row>
    <row r="163" spans="1:22" ht="25.5">
      <c r="A163" s="6" t="s">
        <v>1418</v>
      </c>
      <c r="B163" s="10">
        <v>6625004730</v>
      </c>
      <c r="C163" s="14" t="s">
        <v>843</v>
      </c>
      <c r="D163" s="19">
        <f t="shared" ref="D163:D178" si="3">1.1*K163</f>
        <v>2.2000000000000002</v>
      </c>
      <c r="E163" s="19">
        <v>2</v>
      </c>
      <c r="F163" s="30" t="s">
        <v>212</v>
      </c>
      <c r="G163" s="19">
        <v>3</v>
      </c>
      <c r="H163" s="30" t="s">
        <v>24</v>
      </c>
      <c r="I163" s="19">
        <v>2</v>
      </c>
      <c r="J163" s="30" t="s">
        <v>27</v>
      </c>
      <c r="K163" s="25" t="s">
        <v>220</v>
      </c>
      <c r="L163" s="70"/>
      <c r="M163" s="21">
        <v>758</v>
      </c>
      <c r="N163" s="31" t="s">
        <v>141</v>
      </c>
      <c r="O163" s="31" t="s">
        <v>135</v>
      </c>
      <c r="P163" s="31" t="s">
        <v>241</v>
      </c>
      <c r="Q163" s="52">
        <v>18</v>
      </c>
      <c r="R163" s="53" t="s">
        <v>673</v>
      </c>
      <c r="S163" s="30" t="s">
        <v>674</v>
      </c>
      <c r="T163" s="25" t="s">
        <v>211</v>
      </c>
      <c r="U163" s="31" t="s">
        <v>210</v>
      </c>
      <c r="V163" s="31" t="s">
        <v>767</v>
      </c>
    </row>
    <row r="164" spans="1:22" ht="27" customHeight="1">
      <c r="A164" s="6" t="s">
        <v>1419</v>
      </c>
      <c r="B164" s="10">
        <v>6625004730</v>
      </c>
      <c r="C164" s="14" t="s">
        <v>843</v>
      </c>
      <c r="D164" s="19">
        <f t="shared" si="3"/>
        <v>6.6000000000000005</v>
      </c>
      <c r="E164" s="19">
        <v>2</v>
      </c>
      <c r="F164" s="30" t="s">
        <v>212</v>
      </c>
      <c r="G164" s="19">
        <v>3</v>
      </c>
      <c r="H164" s="30" t="s">
        <v>24</v>
      </c>
      <c r="I164" s="19">
        <v>2</v>
      </c>
      <c r="J164" s="30" t="s">
        <v>27</v>
      </c>
      <c r="K164" s="25" t="s">
        <v>217</v>
      </c>
      <c r="L164" s="70"/>
      <c r="M164" s="21">
        <v>758</v>
      </c>
      <c r="N164" s="31" t="s">
        <v>141</v>
      </c>
      <c r="O164" s="31" t="s">
        <v>135</v>
      </c>
      <c r="P164" s="31" t="s">
        <v>236</v>
      </c>
      <c r="Q164" s="52">
        <v>25</v>
      </c>
      <c r="R164" s="53" t="s">
        <v>675</v>
      </c>
      <c r="S164" s="30" t="s">
        <v>676</v>
      </c>
      <c r="T164" s="25" t="s">
        <v>211</v>
      </c>
      <c r="U164" s="31" t="s">
        <v>210</v>
      </c>
      <c r="V164" s="31" t="s">
        <v>768</v>
      </c>
    </row>
    <row r="165" spans="1:22" ht="25.5">
      <c r="A165" s="6" t="s">
        <v>1420</v>
      </c>
      <c r="B165" s="10">
        <v>6625004730</v>
      </c>
      <c r="C165" s="14" t="s">
        <v>843</v>
      </c>
      <c r="D165" s="19">
        <f t="shared" si="3"/>
        <v>4.4000000000000004</v>
      </c>
      <c r="E165" s="19">
        <v>2</v>
      </c>
      <c r="F165" s="30" t="s">
        <v>212</v>
      </c>
      <c r="G165" s="19">
        <v>3</v>
      </c>
      <c r="H165" s="30" t="s">
        <v>24</v>
      </c>
      <c r="I165" s="19">
        <v>2</v>
      </c>
      <c r="J165" s="30" t="s">
        <v>27</v>
      </c>
      <c r="K165" s="25" t="s">
        <v>219</v>
      </c>
      <c r="L165" s="70"/>
      <c r="M165" s="21">
        <v>758</v>
      </c>
      <c r="N165" s="31" t="s">
        <v>141</v>
      </c>
      <c r="O165" s="31" t="s">
        <v>135</v>
      </c>
      <c r="P165" s="30" t="s">
        <v>184</v>
      </c>
      <c r="Q165" s="52" t="s">
        <v>226</v>
      </c>
      <c r="R165" s="53" t="s">
        <v>677</v>
      </c>
      <c r="S165" s="30" t="s">
        <v>678</v>
      </c>
      <c r="T165" s="25" t="s">
        <v>211</v>
      </c>
      <c r="U165" s="31" t="s">
        <v>210</v>
      </c>
      <c r="V165" s="31" t="s">
        <v>278</v>
      </c>
    </row>
    <row r="166" spans="1:22" ht="15" customHeight="1">
      <c r="A166" s="6" t="s">
        <v>1421</v>
      </c>
      <c r="B166" s="10">
        <v>6625004730</v>
      </c>
      <c r="C166" s="14" t="s">
        <v>843</v>
      </c>
      <c r="D166" s="19">
        <f t="shared" si="3"/>
        <v>6.6000000000000005</v>
      </c>
      <c r="E166" s="19">
        <v>2</v>
      </c>
      <c r="F166" s="30" t="s">
        <v>212</v>
      </c>
      <c r="G166" s="19">
        <v>3</v>
      </c>
      <c r="H166" s="30" t="s">
        <v>24</v>
      </c>
      <c r="I166" s="19">
        <v>2</v>
      </c>
      <c r="J166" s="30" t="s">
        <v>27</v>
      </c>
      <c r="K166" s="25" t="s">
        <v>217</v>
      </c>
      <c r="L166" s="70"/>
      <c r="M166" s="21">
        <v>758</v>
      </c>
      <c r="N166" s="31" t="s">
        <v>141</v>
      </c>
      <c r="O166" s="31" t="s">
        <v>135</v>
      </c>
      <c r="P166" s="30" t="s">
        <v>242</v>
      </c>
      <c r="Q166" s="52" t="s">
        <v>228</v>
      </c>
      <c r="R166" s="53" t="s">
        <v>679</v>
      </c>
      <c r="S166" s="30" t="s">
        <v>680</v>
      </c>
      <c r="T166" s="25" t="s">
        <v>211</v>
      </c>
      <c r="U166" s="31" t="s">
        <v>210</v>
      </c>
      <c r="V166" s="31" t="s">
        <v>280</v>
      </c>
    </row>
    <row r="167" spans="1:22" ht="25.5">
      <c r="A167" s="6" t="s">
        <v>1422</v>
      </c>
      <c r="B167" s="10">
        <v>6625004730</v>
      </c>
      <c r="C167" s="14" t="s">
        <v>843</v>
      </c>
      <c r="D167" s="19">
        <f t="shared" si="3"/>
        <v>11</v>
      </c>
      <c r="E167" s="19">
        <v>1</v>
      </c>
      <c r="F167" s="30" t="s">
        <v>128</v>
      </c>
      <c r="G167" s="19">
        <v>5</v>
      </c>
      <c r="H167" s="30" t="s">
        <v>214</v>
      </c>
      <c r="I167" s="19">
        <v>2</v>
      </c>
      <c r="J167" s="30" t="s">
        <v>27</v>
      </c>
      <c r="K167" s="25" t="s">
        <v>221</v>
      </c>
      <c r="L167" s="70"/>
      <c r="M167" s="21">
        <v>758</v>
      </c>
      <c r="N167" s="31" t="s">
        <v>141</v>
      </c>
      <c r="O167" s="31" t="s">
        <v>135</v>
      </c>
      <c r="P167" s="30" t="s">
        <v>242</v>
      </c>
      <c r="Q167" s="52" t="s">
        <v>681</v>
      </c>
      <c r="R167" s="53" t="s">
        <v>682</v>
      </c>
      <c r="S167" s="30" t="s">
        <v>683</v>
      </c>
      <c r="T167" s="25" t="s">
        <v>211</v>
      </c>
      <c r="U167" s="31" t="s">
        <v>210</v>
      </c>
      <c r="V167" s="31" t="s">
        <v>248</v>
      </c>
    </row>
    <row r="168" spans="1:22" ht="15" customHeight="1">
      <c r="A168" s="6" t="s">
        <v>1423</v>
      </c>
      <c r="B168" s="10">
        <v>6625004730</v>
      </c>
      <c r="C168" s="14" t="s">
        <v>843</v>
      </c>
      <c r="D168" s="19">
        <f t="shared" si="3"/>
        <v>6.6000000000000005</v>
      </c>
      <c r="E168" s="19">
        <v>2</v>
      </c>
      <c r="F168" s="30" t="s">
        <v>23</v>
      </c>
      <c r="G168" s="19">
        <v>3</v>
      </c>
      <c r="H168" s="30" t="s">
        <v>24</v>
      </c>
      <c r="I168" s="19">
        <v>2</v>
      </c>
      <c r="J168" s="30" t="s">
        <v>27</v>
      </c>
      <c r="K168" s="25" t="s">
        <v>217</v>
      </c>
      <c r="L168" s="70"/>
      <c r="M168" s="21">
        <v>758</v>
      </c>
      <c r="N168" s="31" t="s">
        <v>141</v>
      </c>
      <c r="O168" s="31" t="s">
        <v>135</v>
      </c>
      <c r="P168" s="30" t="s">
        <v>243</v>
      </c>
      <c r="Q168" s="52">
        <v>4</v>
      </c>
      <c r="R168" s="53" t="s">
        <v>684</v>
      </c>
      <c r="S168" s="30" t="s">
        <v>685</v>
      </c>
      <c r="T168" s="25" t="s">
        <v>211</v>
      </c>
      <c r="U168" s="31" t="s">
        <v>210</v>
      </c>
      <c r="V168" s="31" t="s">
        <v>769</v>
      </c>
    </row>
    <row r="169" spans="1:22" ht="25.5">
      <c r="A169" s="6" t="s">
        <v>1424</v>
      </c>
      <c r="B169" s="10">
        <v>6625004730</v>
      </c>
      <c r="C169" s="14" t="s">
        <v>843</v>
      </c>
      <c r="D169" s="19">
        <f t="shared" si="3"/>
        <v>4.4000000000000004</v>
      </c>
      <c r="E169" s="19">
        <v>2</v>
      </c>
      <c r="F169" s="30" t="s">
        <v>23</v>
      </c>
      <c r="G169" s="19">
        <v>3</v>
      </c>
      <c r="H169" s="30" t="s">
        <v>24</v>
      </c>
      <c r="I169" s="19">
        <v>2</v>
      </c>
      <c r="J169" s="30" t="s">
        <v>27</v>
      </c>
      <c r="K169" s="25" t="s">
        <v>219</v>
      </c>
      <c r="L169" s="70"/>
      <c r="M169" s="21">
        <v>758</v>
      </c>
      <c r="N169" s="31" t="s">
        <v>141</v>
      </c>
      <c r="O169" s="31" t="s">
        <v>135</v>
      </c>
      <c r="P169" s="30" t="s">
        <v>243</v>
      </c>
      <c r="Q169" s="52">
        <v>2</v>
      </c>
      <c r="R169" s="53" t="s">
        <v>686</v>
      </c>
      <c r="S169" s="30" t="s">
        <v>687</v>
      </c>
      <c r="T169" s="25" t="s">
        <v>211</v>
      </c>
      <c r="U169" s="31" t="s">
        <v>210</v>
      </c>
      <c r="V169" s="31" t="s">
        <v>770</v>
      </c>
    </row>
    <row r="170" spans="1:22" ht="38.25" customHeight="1">
      <c r="A170" s="6" t="s">
        <v>1425</v>
      </c>
      <c r="B170" s="10">
        <v>6625004730</v>
      </c>
      <c r="C170" s="14" t="s">
        <v>843</v>
      </c>
      <c r="D170" s="19">
        <f t="shared" si="3"/>
        <v>4.4000000000000004</v>
      </c>
      <c r="E170" s="19">
        <v>2</v>
      </c>
      <c r="F170" s="30" t="s">
        <v>23</v>
      </c>
      <c r="G170" s="19">
        <v>3</v>
      </c>
      <c r="H170" s="30" t="s">
        <v>24</v>
      </c>
      <c r="I170" s="19">
        <v>1</v>
      </c>
      <c r="J170" s="30" t="s">
        <v>25</v>
      </c>
      <c r="K170" s="25" t="s">
        <v>219</v>
      </c>
      <c r="L170" s="70"/>
      <c r="M170" s="21">
        <v>758</v>
      </c>
      <c r="N170" s="31" t="s">
        <v>141</v>
      </c>
      <c r="O170" s="31" t="s">
        <v>135</v>
      </c>
      <c r="P170" s="30" t="s">
        <v>178</v>
      </c>
      <c r="Q170" s="52" t="s">
        <v>688</v>
      </c>
      <c r="R170" s="53" t="s">
        <v>689</v>
      </c>
      <c r="S170" s="30" t="s">
        <v>690</v>
      </c>
      <c r="T170" s="25" t="s">
        <v>211</v>
      </c>
      <c r="U170" s="31" t="s">
        <v>210</v>
      </c>
      <c r="V170" s="31" t="s">
        <v>771</v>
      </c>
    </row>
    <row r="171" spans="1:22" ht="25.5">
      <c r="A171" s="6" t="s">
        <v>1426</v>
      </c>
      <c r="B171" s="10">
        <v>6625004730</v>
      </c>
      <c r="C171" s="14" t="s">
        <v>843</v>
      </c>
      <c r="D171" s="19">
        <f t="shared" si="3"/>
        <v>4.4000000000000004</v>
      </c>
      <c r="E171" s="19">
        <v>2</v>
      </c>
      <c r="F171" s="30" t="s">
        <v>23</v>
      </c>
      <c r="G171" s="19">
        <v>3</v>
      </c>
      <c r="H171" s="30" t="s">
        <v>24</v>
      </c>
      <c r="I171" s="19">
        <v>2</v>
      </c>
      <c r="J171" s="30" t="s">
        <v>27</v>
      </c>
      <c r="K171" s="25" t="s">
        <v>219</v>
      </c>
      <c r="L171" s="71"/>
      <c r="M171" s="21">
        <v>758</v>
      </c>
      <c r="N171" s="31" t="s">
        <v>141</v>
      </c>
      <c r="O171" s="31" t="s">
        <v>135</v>
      </c>
      <c r="P171" s="31" t="s">
        <v>244</v>
      </c>
      <c r="Q171" s="51">
        <v>27</v>
      </c>
      <c r="R171" s="53" t="s">
        <v>691</v>
      </c>
      <c r="S171" s="30" t="s">
        <v>692</v>
      </c>
      <c r="T171" s="25" t="s">
        <v>211</v>
      </c>
      <c r="U171" s="31" t="s">
        <v>210</v>
      </c>
      <c r="V171" s="31" t="s">
        <v>281</v>
      </c>
    </row>
    <row r="172" spans="1:22" ht="38.25">
      <c r="A172" s="6" t="s">
        <v>1427</v>
      </c>
      <c r="B172" s="10">
        <v>6625004730</v>
      </c>
      <c r="C172" s="14" t="s">
        <v>843</v>
      </c>
      <c r="D172" s="19">
        <f t="shared" si="3"/>
        <v>5.5</v>
      </c>
      <c r="E172" s="19">
        <v>2</v>
      </c>
      <c r="F172" s="30" t="s">
        <v>23</v>
      </c>
      <c r="G172" s="19">
        <v>3</v>
      </c>
      <c r="H172" s="30" t="s">
        <v>24</v>
      </c>
      <c r="I172" s="19">
        <v>1</v>
      </c>
      <c r="J172" s="30" t="s">
        <v>25</v>
      </c>
      <c r="K172" s="25" t="s">
        <v>218</v>
      </c>
      <c r="L172" s="72"/>
      <c r="M172" s="21">
        <v>758</v>
      </c>
      <c r="N172" s="31" t="s">
        <v>141</v>
      </c>
      <c r="O172" s="31" t="s">
        <v>135</v>
      </c>
      <c r="P172" s="31" t="s">
        <v>244</v>
      </c>
      <c r="Q172" s="51">
        <v>19</v>
      </c>
      <c r="R172" s="53" t="s">
        <v>600</v>
      </c>
      <c r="S172" s="31" t="s">
        <v>601</v>
      </c>
      <c r="T172" s="25" t="s">
        <v>211</v>
      </c>
      <c r="U172" s="31" t="s">
        <v>210</v>
      </c>
      <c r="V172" s="31" t="s">
        <v>772</v>
      </c>
    </row>
    <row r="173" spans="1:22" ht="38.25">
      <c r="A173" s="6" t="s">
        <v>1428</v>
      </c>
      <c r="B173" s="10">
        <v>6625004730</v>
      </c>
      <c r="C173" s="14" t="s">
        <v>843</v>
      </c>
      <c r="D173" s="19">
        <f t="shared" si="3"/>
        <v>3.3000000000000003</v>
      </c>
      <c r="E173" s="19">
        <v>2</v>
      </c>
      <c r="F173" s="30" t="s">
        <v>23</v>
      </c>
      <c r="G173" s="19">
        <v>3</v>
      </c>
      <c r="H173" s="30" t="s">
        <v>24</v>
      </c>
      <c r="I173" s="19">
        <v>1</v>
      </c>
      <c r="J173" s="30" t="s">
        <v>25</v>
      </c>
      <c r="K173" s="25" t="s">
        <v>222</v>
      </c>
      <c r="L173" s="70"/>
      <c r="M173" s="21">
        <v>758</v>
      </c>
      <c r="N173" s="31" t="s">
        <v>141</v>
      </c>
      <c r="O173" s="31" t="s">
        <v>135</v>
      </c>
      <c r="P173" s="30" t="s">
        <v>695</v>
      </c>
      <c r="Q173" s="51">
        <v>21</v>
      </c>
      <c r="R173" s="53" t="s">
        <v>696</v>
      </c>
      <c r="S173" s="30" t="s">
        <v>697</v>
      </c>
      <c r="T173" s="25" t="s">
        <v>211</v>
      </c>
      <c r="U173" s="31" t="s">
        <v>210</v>
      </c>
      <c r="V173" s="31" t="s">
        <v>1030</v>
      </c>
    </row>
    <row r="174" spans="1:22" ht="25.5">
      <c r="A174" s="6" t="s">
        <v>1429</v>
      </c>
      <c r="B174" s="10">
        <v>6625004730</v>
      </c>
      <c r="C174" s="14" t="s">
        <v>843</v>
      </c>
      <c r="D174" s="19">
        <f t="shared" si="3"/>
        <v>4.4000000000000004</v>
      </c>
      <c r="E174" s="19">
        <v>2</v>
      </c>
      <c r="F174" s="30" t="s">
        <v>23</v>
      </c>
      <c r="G174" s="19">
        <v>3</v>
      </c>
      <c r="H174" s="30" t="s">
        <v>24</v>
      </c>
      <c r="I174" s="19">
        <v>2</v>
      </c>
      <c r="J174" s="30" t="s">
        <v>27</v>
      </c>
      <c r="K174" s="25" t="s">
        <v>219</v>
      </c>
      <c r="L174" s="70"/>
      <c r="M174" s="21">
        <v>758</v>
      </c>
      <c r="N174" s="31" t="s">
        <v>141</v>
      </c>
      <c r="O174" s="31" t="s">
        <v>135</v>
      </c>
      <c r="P174" s="30" t="s">
        <v>245</v>
      </c>
      <c r="Q174" s="51">
        <v>9</v>
      </c>
      <c r="R174" s="53" t="s">
        <v>698</v>
      </c>
      <c r="S174" s="30" t="s">
        <v>699</v>
      </c>
      <c r="T174" s="25" t="s">
        <v>211</v>
      </c>
      <c r="U174" s="31" t="s">
        <v>210</v>
      </c>
      <c r="V174" s="31" t="s">
        <v>773</v>
      </c>
    </row>
    <row r="175" spans="1:22" ht="29.25" customHeight="1">
      <c r="A175" s="6" t="s">
        <v>1430</v>
      </c>
      <c r="B175" s="10">
        <v>6625004730</v>
      </c>
      <c r="C175" s="14" t="s">
        <v>843</v>
      </c>
      <c r="D175" s="19">
        <f t="shared" si="3"/>
        <v>4.4000000000000004</v>
      </c>
      <c r="E175" s="19">
        <v>2</v>
      </c>
      <c r="F175" s="30" t="s">
        <v>23</v>
      </c>
      <c r="G175" s="19">
        <v>3</v>
      </c>
      <c r="H175" s="30" t="s">
        <v>24</v>
      </c>
      <c r="I175" s="19">
        <v>2</v>
      </c>
      <c r="J175" s="30" t="s">
        <v>27</v>
      </c>
      <c r="K175" s="25" t="s">
        <v>219</v>
      </c>
      <c r="L175" s="70"/>
      <c r="M175" s="21">
        <v>758</v>
      </c>
      <c r="N175" s="31" t="s">
        <v>141</v>
      </c>
      <c r="O175" s="31" t="s">
        <v>135</v>
      </c>
      <c r="P175" s="30" t="s">
        <v>245</v>
      </c>
      <c r="Q175" s="51" t="s">
        <v>229</v>
      </c>
      <c r="R175" s="53" t="s">
        <v>700</v>
      </c>
      <c r="S175" s="30" t="s">
        <v>701</v>
      </c>
      <c r="T175" s="25" t="s">
        <v>211</v>
      </c>
      <c r="U175" s="31" t="s">
        <v>210</v>
      </c>
      <c r="V175" s="31" t="s">
        <v>250</v>
      </c>
    </row>
    <row r="176" spans="1:22" ht="25.5">
      <c r="A176" s="6" t="s">
        <v>1431</v>
      </c>
      <c r="B176" s="10">
        <v>6625004730</v>
      </c>
      <c r="C176" s="14" t="s">
        <v>843</v>
      </c>
      <c r="D176" s="19">
        <f t="shared" si="3"/>
        <v>4.4000000000000004</v>
      </c>
      <c r="E176" s="19">
        <v>2</v>
      </c>
      <c r="F176" s="30" t="s">
        <v>23</v>
      </c>
      <c r="G176" s="19">
        <v>3</v>
      </c>
      <c r="H176" s="30" t="s">
        <v>24</v>
      </c>
      <c r="I176" s="19">
        <v>2</v>
      </c>
      <c r="J176" s="30" t="s">
        <v>27</v>
      </c>
      <c r="K176" s="25" t="s">
        <v>219</v>
      </c>
      <c r="L176" s="70"/>
      <c r="M176" s="21">
        <v>758</v>
      </c>
      <c r="N176" s="31" t="s">
        <v>141</v>
      </c>
      <c r="O176" s="31" t="s">
        <v>135</v>
      </c>
      <c r="P176" s="30" t="s">
        <v>245</v>
      </c>
      <c r="Q176" s="51" t="s">
        <v>230</v>
      </c>
      <c r="R176" s="53" t="s">
        <v>702</v>
      </c>
      <c r="S176" s="30" t="s">
        <v>703</v>
      </c>
      <c r="T176" s="25" t="s">
        <v>211</v>
      </c>
      <c r="U176" s="31" t="s">
        <v>210</v>
      </c>
      <c r="V176" s="31" t="s">
        <v>774</v>
      </c>
    </row>
    <row r="177" spans="1:22" ht="25.5">
      <c r="A177" s="6" t="s">
        <v>1432</v>
      </c>
      <c r="B177" s="10">
        <v>6625004730</v>
      </c>
      <c r="C177" s="14" t="s">
        <v>843</v>
      </c>
      <c r="D177" s="19">
        <f t="shared" si="3"/>
        <v>4.4000000000000004</v>
      </c>
      <c r="E177" s="19">
        <v>2</v>
      </c>
      <c r="F177" s="30" t="s">
        <v>23</v>
      </c>
      <c r="G177" s="19">
        <v>3</v>
      </c>
      <c r="H177" s="30" t="s">
        <v>24</v>
      </c>
      <c r="I177" s="19">
        <v>2</v>
      </c>
      <c r="J177" s="30" t="s">
        <v>27</v>
      </c>
      <c r="K177" s="25" t="s">
        <v>219</v>
      </c>
      <c r="L177" s="70"/>
      <c r="M177" s="21">
        <v>758</v>
      </c>
      <c r="N177" s="31" t="s">
        <v>141</v>
      </c>
      <c r="O177" s="31" t="s">
        <v>135</v>
      </c>
      <c r="P177" s="30" t="s">
        <v>203</v>
      </c>
      <c r="Q177" s="51" t="s">
        <v>704</v>
      </c>
      <c r="R177" s="53" t="s">
        <v>705</v>
      </c>
      <c r="S177" s="30" t="s">
        <v>706</v>
      </c>
      <c r="T177" s="25" t="s">
        <v>211</v>
      </c>
      <c r="U177" s="31" t="s">
        <v>210</v>
      </c>
      <c r="V177" s="31" t="s">
        <v>775</v>
      </c>
    </row>
    <row r="178" spans="1:22" ht="38.25">
      <c r="A178" s="146" t="s">
        <v>1433</v>
      </c>
      <c r="B178" s="153">
        <v>6625004730</v>
      </c>
      <c r="C178" s="165" t="s">
        <v>843</v>
      </c>
      <c r="D178" s="144">
        <f t="shared" si="3"/>
        <v>5.5</v>
      </c>
      <c r="E178" s="144">
        <v>2</v>
      </c>
      <c r="F178" s="169" t="s">
        <v>212</v>
      </c>
      <c r="G178" s="144">
        <v>3</v>
      </c>
      <c r="H178" s="169" t="s">
        <v>24</v>
      </c>
      <c r="I178" s="144">
        <v>2</v>
      </c>
      <c r="J178" s="169" t="s">
        <v>27</v>
      </c>
      <c r="K178" s="191" t="s">
        <v>218</v>
      </c>
      <c r="L178" s="267"/>
      <c r="M178" s="256">
        <v>758</v>
      </c>
      <c r="N178" s="197" t="s">
        <v>141</v>
      </c>
      <c r="O178" s="197" t="s">
        <v>135</v>
      </c>
      <c r="P178" s="169" t="s">
        <v>203</v>
      </c>
      <c r="Q178" s="213" t="s">
        <v>231</v>
      </c>
      <c r="R178" s="189" t="s">
        <v>707</v>
      </c>
      <c r="S178" s="169" t="s">
        <v>708</v>
      </c>
      <c r="T178" s="25" t="s">
        <v>211</v>
      </c>
      <c r="U178" s="31" t="s">
        <v>210</v>
      </c>
      <c r="V178" s="31" t="s">
        <v>776</v>
      </c>
    </row>
    <row r="179" spans="1:22">
      <c r="A179" s="147"/>
      <c r="B179" s="155"/>
      <c r="C179" s="166" t="s">
        <v>736</v>
      </c>
      <c r="D179" s="145"/>
      <c r="E179" s="145"/>
      <c r="F179" s="170"/>
      <c r="G179" s="145"/>
      <c r="H179" s="170"/>
      <c r="I179" s="145"/>
      <c r="J179" s="170"/>
      <c r="K179" s="192"/>
      <c r="L179" s="268"/>
      <c r="M179" s="257"/>
      <c r="N179" s="198"/>
      <c r="O179" s="198"/>
      <c r="P179" s="170"/>
      <c r="Q179" s="214"/>
      <c r="R179" s="190"/>
      <c r="S179" s="170"/>
      <c r="T179" s="25">
        <v>6625061671</v>
      </c>
      <c r="U179" s="30" t="s">
        <v>736</v>
      </c>
      <c r="V179" s="31" t="s">
        <v>740</v>
      </c>
    </row>
    <row r="180" spans="1:22" ht="51">
      <c r="A180" s="6" t="s">
        <v>1434</v>
      </c>
      <c r="B180" s="10">
        <v>6625004730</v>
      </c>
      <c r="C180" s="14" t="s">
        <v>843</v>
      </c>
      <c r="D180" s="19">
        <f t="shared" ref="D180:D192" si="4">1.1*K180</f>
        <v>4.4000000000000004</v>
      </c>
      <c r="E180" s="19">
        <v>2</v>
      </c>
      <c r="F180" s="30" t="s">
        <v>212</v>
      </c>
      <c r="G180" s="19">
        <v>3</v>
      </c>
      <c r="H180" s="30" t="s">
        <v>24</v>
      </c>
      <c r="I180" s="19">
        <v>2</v>
      </c>
      <c r="J180" s="30" t="s">
        <v>27</v>
      </c>
      <c r="K180" s="25" t="s">
        <v>219</v>
      </c>
      <c r="L180" s="70"/>
      <c r="M180" s="21">
        <v>758</v>
      </c>
      <c r="N180" s="31" t="s">
        <v>141</v>
      </c>
      <c r="O180" s="31" t="s">
        <v>135</v>
      </c>
      <c r="P180" s="31" t="s">
        <v>186</v>
      </c>
      <c r="Q180" s="51" t="s">
        <v>715</v>
      </c>
      <c r="R180" s="53" t="s">
        <v>713</v>
      </c>
      <c r="S180" s="30" t="s">
        <v>714</v>
      </c>
      <c r="T180" s="25" t="s">
        <v>211</v>
      </c>
      <c r="U180" s="31" t="s">
        <v>210</v>
      </c>
      <c r="V180" s="31" t="s">
        <v>777</v>
      </c>
    </row>
    <row r="181" spans="1:22" ht="26.25" customHeight="1">
      <c r="A181" s="148" t="s">
        <v>1435</v>
      </c>
      <c r="B181" s="148">
        <v>6625004730</v>
      </c>
      <c r="C181" s="148" t="s">
        <v>843</v>
      </c>
      <c r="D181" s="19">
        <f t="shared" si="4"/>
        <v>4.4000000000000004</v>
      </c>
      <c r="E181" s="148">
        <v>2</v>
      </c>
      <c r="F181" s="146" t="s">
        <v>212</v>
      </c>
      <c r="G181" s="148">
        <v>3</v>
      </c>
      <c r="H181" s="146" t="s">
        <v>24</v>
      </c>
      <c r="I181" s="148">
        <v>2</v>
      </c>
      <c r="J181" s="146" t="s">
        <v>27</v>
      </c>
      <c r="K181" s="25">
        <v>4</v>
      </c>
      <c r="L181" s="148"/>
      <c r="M181" s="148">
        <v>758</v>
      </c>
      <c r="N181" s="146" t="s">
        <v>141</v>
      </c>
      <c r="O181" s="146" t="s">
        <v>135</v>
      </c>
      <c r="P181" s="146" t="s">
        <v>244</v>
      </c>
      <c r="Q181" s="148" t="s">
        <v>282</v>
      </c>
      <c r="R181" s="148" t="s">
        <v>709</v>
      </c>
      <c r="S181" s="148" t="s">
        <v>710</v>
      </c>
      <c r="T181" s="25" t="s">
        <v>211</v>
      </c>
      <c r="U181" s="31" t="s">
        <v>210</v>
      </c>
      <c r="V181" s="31" t="s">
        <v>778</v>
      </c>
    </row>
    <row r="182" spans="1:22">
      <c r="A182" s="149"/>
      <c r="B182" s="149"/>
      <c r="C182" s="149"/>
      <c r="D182" s="125">
        <f t="shared" si="4"/>
        <v>1.1000000000000001</v>
      </c>
      <c r="E182" s="149"/>
      <c r="F182" s="147"/>
      <c r="G182" s="149"/>
      <c r="H182" s="147"/>
      <c r="I182" s="149"/>
      <c r="J182" s="147"/>
      <c r="K182" s="126">
        <v>1</v>
      </c>
      <c r="L182" s="149"/>
      <c r="M182" s="149"/>
      <c r="N182" s="147"/>
      <c r="O182" s="147"/>
      <c r="P182" s="147"/>
      <c r="Q182" s="149"/>
      <c r="R182" s="149"/>
      <c r="S182" s="149"/>
      <c r="T182" s="25">
        <v>6625004730</v>
      </c>
      <c r="U182" s="31" t="s">
        <v>1830</v>
      </c>
      <c r="V182" s="31" t="s">
        <v>1831</v>
      </c>
    </row>
    <row r="183" spans="1:22" ht="25.5">
      <c r="A183" s="146" t="s">
        <v>1436</v>
      </c>
      <c r="B183" s="153">
        <v>6625004730</v>
      </c>
      <c r="C183" s="165" t="s">
        <v>843</v>
      </c>
      <c r="D183" s="144">
        <f t="shared" si="4"/>
        <v>2.2000000000000002</v>
      </c>
      <c r="E183" s="144">
        <v>2</v>
      </c>
      <c r="F183" s="169" t="s">
        <v>212</v>
      </c>
      <c r="G183" s="191">
        <v>3</v>
      </c>
      <c r="H183" s="169" t="s">
        <v>24</v>
      </c>
      <c r="I183" s="191">
        <v>2</v>
      </c>
      <c r="J183" s="169" t="s">
        <v>27</v>
      </c>
      <c r="K183" s="191" t="s">
        <v>220</v>
      </c>
      <c r="L183" s="267"/>
      <c r="M183" s="221">
        <v>758</v>
      </c>
      <c r="N183" s="197" t="s">
        <v>141</v>
      </c>
      <c r="O183" s="197" t="s">
        <v>135</v>
      </c>
      <c r="P183" s="197" t="s">
        <v>178</v>
      </c>
      <c r="Q183" s="205">
        <v>35</v>
      </c>
      <c r="R183" s="197" t="s">
        <v>711</v>
      </c>
      <c r="S183" s="197" t="s">
        <v>712</v>
      </c>
      <c r="T183" s="25" t="s">
        <v>211</v>
      </c>
      <c r="U183" s="31" t="s">
        <v>210</v>
      </c>
      <c r="V183" s="31" t="s">
        <v>779</v>
      </c>
    </row>
    <row r="184" spans="1:22">
      <c r="A184" s="147"/>
      <c r="B184" s="155"/>
      <c r="C184" s="166" t="s">
        <v>736</v>
      </c>
      <c r="D184" s="145"/>
      <c r="E184" s="145"/>
      <c r="F184" s="170"/>
      <c r="G184" s="192"/>
      <c r="H184" s="170"/>
      <c r="I184" s="192"/>
      <c r="J184" s="170"/>
      <c r="K184" s="192"/>
      <c r="L184" s="268"/>
      <c r="M184" s="223"/>
      <c r="N184" s="198"/>
      <c r="O184" s="198"/>
      <c r="P184" s="198"/>
      <c r="Q184" s="206"/>
      <c r="R184" s="198"/>
      <c r="S184" s="198"/>
      <c r="T184" s="25">
        <v>6625061671</v>
      </c>
      <c r="U184" s="30" t="s">
        <v>736</v>
      </c>
      <c r="V184" s="31" t="s">
        <v>741</v>
      </c>
    </row>
    <row r="185" spans="1:22" ht="38.25">
      <c r="A185" s="6" t="s">
        <v>1437</v>
      </c>
      <c r="B185" s="10">
        <v>6625004730</v>
      </c>
      <c r="C185" s="14" t="s">
        <v>843</v>
      </c>
      <c r="D185" s="19">
        <f t="shared" si="4"/>
        <v>4.4000000000000004</v>
      </c>
      <c r="E185" s="19">
        <v>2</v>
      </c>
      <c r="F185" s="30" t="s">
        <v>212</v>
      </c>
      <c r="G185" s="19">
        <v>3</v>
      </c>
      <c r="H185" s="30" t="s">
        <v>24</v>
      </c>
      <c r="I185" s="19">
        <v>2</v>
      </c>
      <c r="J185" s="30" t="s">
        <v>27</v>
      </c>
      <c r="K185" s="25" t="s">
        <v>219</v>
      </c>
      <c r="L185" s="70"/>
      <c r="M185" s="21">
        <v>758</v>
      </c>
      <c r="N185" s="31" t="s">
        <v>141</v>
      </c>
      <c r="O185" s="31" t="s">
        <v>135</v>
      </c>
      <c r="P185" s="30" t="s">
        <v>244</v>
      </c>
      <c r="Q185" s="51">
        <v>3</v>
      </c>
      <c r="R185" s="53" t="s">
        <v>716</v>
      </c>
      <c r="S185" s="30" t="s">
        <v>717</v>
      </c>
      <c r="T185" s="25" t="s">
        <v>211</v>
      </c>
      <c r="U185" s="31" t="s">
        <v>210</v>
      </c>
      <c r="V185" s="31" t="s">
        <v>780</v>
      </c>
    </row>
    <row r="186" spans="1:22" ht="25.5">
      <c r="A186" s="6" t="s">
        <v>1438</v>
      </c>
      <c r="B186" s="10">
        <v>6625004730</v>
      </c>
      <c r="C186" s="14" t="s">
        <v>843</v>
      </c>
      <c r="D186" s="19">
        <f t="shared" si="4"/>
        <v>6.6000000000000005</v>
      </c>
      <c r="E186" s="19">
        <v>2</v>
      </c>
      <c r="F186" s="30" t="s">
        <v>212</v>
      </c>
      <c r="G186" s="19">
        <v>3</v>
      </c>
      <c r="H186" s="30" t="s">
        <v>24</v>
      </c>
      <c r="I186" s="19">
        <v>2</v>
      </c>
      <c r="J186" s="30" t="s">
        <v>27</v>
      </c>
      <c r="K186" s="25" t="s">
        <v>217</v>
      </c>
      <c r="L186" s="70"/>
      <c r="M186" s="21">
        <v>758</v>
      </c>
      <c r="N186" s="31" t="s">
        <v>141</v>
      </c>
      <c r="O186" s="31" t="s">
        <v>135</v>
      </c>
      <c r="P186" s="30" t="s">
        <v>244</v>
      </c>
      <c r="Q186" s="51">
        <v>15</v>
      </c>
      <c r="R186" s="53" t="s">
        <v>718</v>
      </c>
      <c r="S186" s="30" t="s">
        <v>719</v>
      </c>
      <c r="T186" s="25" t="s">
        <v>211</v>
      </c>
      <c r="U186" s="31" t="s">
        <v>210</v>
      </c>
      <c r="V186" s="31" t="s">
        <v>765</v>
      </c>
    </row>
    <row r="187" spans="1:22" ht="25.5">
      <c r="A187" s="6" t="s">
        <v>1439</v>
      </c>
      <c r="B187" s="10">
        <v>6625004730</v>
      </c>
      <c r="C187" s="14" t="s">
        <v>843</v>
      </c>
      <c r="D187" s="19">
        <f t="shared" si="4"/>
        <v>5.5</v>
      </c>
      <c r="E187" s="19">
        <v>2</v>
      </c>
      <c r="F187" s="31" t="s">
        <v>212</v>
      </c>
      <c r="G187" s="19">
        <v>3</v>
      </c>
      <c r="H187" s="30" t="s">
        <v>24</v>
      </c>
      <c r="I187" s="19">
        <v>2</v>
      </c>
      <c r="J187" s="30" t="s">
        <v>27</v>
      </c>
      <c r="K187" s="25" t="s">
        <v>218</v>
      </c>
      <c r="L187" s="70"/>
      <c r="M187" s="21">
        <v>758</v>
      </c>
      <c r="N187" s="31" t="s">
        <v>141</v>
      </c>
      <c r="O187" s="31" t="s">
        <v>135</v>
      </c>
      <c r="P187" s="30" t="s">
        <v>244</v>
      </c>
      <c r="Q187" s="51" t="s">
        <v>227</v>
      </c>
      <c r="R187" s="53" t="s">
        <v>720</v>
      </c>
      <c r="S187" s="30" t="s">
        <v>721</v>
      </c>
      <c r="T187" s="25" t="s">
        <v>211</v>
      </c>
      <c r="U187" s="31" t="s">
        <v>210</v>
      </c>
      <c r="V187" s="31" t="s">
        <v>283</v>
      </c>
    </row>
    <row r="188" spans="1:22" ht="25.5">
      <c r="A188" s="6" t="s">
        <v>1440</v>
      </c>
      <c r="B188" s="10">
        <v>6625004730</v>
      </c>
      <c r="C188" s="14" t="s">
        <v>843</v>
      </c>
      <c r="D188" s="19">
        <f t="shared" si="4"/>
        <v>5.5</v>
      </c>
      <c r="E188" s="19">
        <v>2</v>
      </c>
      <c r="F188" s="30" t="s">
        <v>212</v>
      </c>
      <c r="G188" s="19">
        <v>3</v>
      </c>
      <c r="H188" s="30" t="s">
        <v>24</v>
      </c>
      <c r="I188" s="19">
        <v>2</v>
      </c>
      <c r="J188" s="30" t="s">
        <v>27</v>
      </c>
      <c r="K188" s="25">
        <v>5</v>
      </c>
      <c r="L188" s="70"/>
      <c r="M188" s="21">
        <v>758</v>
      </c>
      <c r="N188" s="31" t="s">
        <v>141</v>
      </c>
      <c r="O188" s="31" t="s">
        <v>135</v>
      </c>
      <c r="P188" s="30" t="s">
        <v>245</v>
      </c>
      <c r="Q188" s="51" t="s">
        <v>233</v>
      </c>
      <c r="R188" s="53" t="s">
        <v>722</v>
      </c>
      <c r="S188" s="30" t="s">
        <v>723</v>
      </c>
      <c r="T188" s="25" t="s">
        <v>211</v>
      </c>
      <c r="U188" s="31" t="s">
        <v>210</v>
      </c>
      <c r="V188" s="31" t="s">
        <v>284</v>
      </c>
    </row>
    <row r="189" spans="1:22" ht="25.5">
      <c r="A189" s="6" t="s">
        <v>1441</v>
      </c>
      <c r="B189" s="10">
        <v>6625004730</v>
      </c>
      <c r="C189" s="14" t="s">
        <v>843</v>
      </c>
      <c r="D189" s="19">
        <f t="shared" si="4"/>
        <v>5.5</v>
      </c>
      <c r="E189" s="19">
        <v>2</v>
      </c>
      <c r="F189" s="30" t="s">
        <v>212</v>
      </c>
      <c r="G189" s="19">
        <v>3</v>
      </c>
      <c r="H189" s="30" t="s">
        <v>24</v>
      </c>
      <c r="I189" s="19">
        <v>2</v>
      </c>
      <c r="J189" s="30" t="s">
        <v>216</v>
      </c>
      <c r="K189" s="25" t="s">
        <v>218</v>
      </c>
      <c r="L189" s="70"/>
      <c r="M189" s="21">
        <v>758</v>
      </c>
      <c r="N189" s="31" t="s">
        <v>141</v>
      </c>
      <c r="O189" s="31" t="s">
        <v>135</v>
      </c>
      <c r="P189" s="30" t="s">
        <v>289</v>
      </c>
      <c r="Q189" s="51" t="s">
        <v>234</v>
      </c>
      <c r="R189" s="53" t="s">
        <v>726</v>
      </c>
      <c r="S189" s="30" t="s">
        <v>727</v>
      </c>
      <c r="T189" s="25" t="s">
        <v>211</v>
      </c>
      <c r="U189" s="31" t="s">
        <v>210</v>
      </c>
      <c r="V189" s="31" t="s">
        <v>764</v>
      </c>
    </row>
    <row r="190" spans="1:22" ht="25.5" customHeight="1">
      <c r="A190" s="6" t="s">
        <v>1442</v>
      </c>
      <c r="B190" s="10">
        <v>6625004730</v>
      </c>
      <c r="C190" s="14" t="s">
        <v>843</v>
      </c>
      <c r="D190" s="19">
        <f t="shared" si="4"/>
        <v>3.3000000000000003</v>
      </c>
      <c r="E190" s="19">
        <v>2</v>
      </c>
      <c r="F190" s="30" t="s">
        <v>212</v>
      </c>
      <c r="G190" s="19">
        <v>3</v>
      </c>
      <c r="H190" s="30" t="s">
        <v>24</v>
      </c>
      <c r="I190" s="19">
        <v>5</v>
      </c>
      <c r="J190" s="62" t="s">
        <v>840</v>
      </c>
      <c r="K190" s="25">
        <v>3</v>
      </c>
      <c r="L190" s="70"/>
      <c r="M190" s="21">
        <v>758</v>
      </c>
      <c r="N190" s="31" t="s">
        <v>141</v>
      </c>
      <c r="O190" s="31" t="s">
        <v>135</v>
      </c>
      <c r="P190" s="30" t="s">
        <v>289</v>
      </c>
      <c r="Q190" s="51" t="s">
        <v>302</v>
      </c>
      <c r="R190" s="53" t="s">
        <v>728</v>
      </c>
      <c r="S190" s="30" t="s">
        <v>729</v>
      </c>
      <c r="T190" s="25" t="s">
        <v>211</v>
      </c>
      <c r="U190" s="31" t="s">
        <v>210</v>
      </c>
      <c r="V190" s="31" t="s">
        <v>1014</v>
      </c>
    </row>
    <row r="191" spans="1:22" ht="29.25" customHeight="1">
      <c r="A191" s="6" t="s">
        <v>1443</v>
      </c>
      <c r="B191" s="10">
        <v>6625004730</v>
      </c>
      <c r="C191" s="14" t="s">
        <v>843</v>
      </c>
      <c r="D191" s="19">
        <f t="shared" si="4"/>
        <v>5.5</v>
      </c>
      <c r="E191" s="19">
        <v>2</v>
      </c>
      <c r="F191" s="30" t="s">
        <v>212</v>
      </c>
      <c r="G191" s="19">
        <v>3</v>
      </c>
      <c r="H191" s="30" t="s">
        <v>24</v>
      </c>
      <c r="I191" s="19">
        <v>2</v>
      </c>
      <c r="J191" s="30" t="s">
        <v>27</v>
      </c>
      <c r="K191" s="25" t="s">
        <v>218</v>
      </c>
      <c r="L191" s="70"/>
      <c r="M191" s="21">
        <v>758</v>
      </c>
      <c r="N191" s="31" t="s">
        <v>141</v>
      </c>
      <c r="O191" s="31" t="s">
        <v>135</v>
      </c>
      <c r="P191" s="30" t="s">
        <v>245</v>
      </c>
      <c r="Q191" s="51">
        <v>17</v>
      </c>
      <c r="R191" s="53" t="s">
        <v>724</v>
      </c>
      <c r="S191" s="30" t="s">
        <v>725</v>
      </c>
      <c r="T191" s="25" t="s">
        <v>211</v>
      </c>
      <c r="U191" s="31" t="s">
        <v>210</v>
      </c>
      <c r="V191" s="31" t="s">
        <v>251</v>
      </c>
    </row>
    <row r="192" spans="1:22" ht="29.25" customHeight="1">
      <c r="A192" s="6" t="s">
        <v>1444</v>
      </c>
      <c r="B192" s="10">
        <v>6625004730</v>
      </c>
      <c r="C192" s="14" t="s">
        <v>843</v>
      </c>
      <c r="D192" s="19">
        <f t="shared" si="4"/>
        <v>3.3000000000000003</v>
      </c>
      <c r="E192" s="19">
        <v>2</v>
      </c>
      <c r="F192" s="30" t="s">
        <v>212</v>
      </c>
      <c r="G192" s="19">
        <v>3</v>
      </c>
      <c r="H192" s="30" t="s">
        <v>24</v>
      </c>
      <c r="I192" s="19">
        <v>2</v>
      </c>
      <c r="J192" s="30" t="s">
        <v>27</v>
      </c>
      <c r="K192" s="25">
        <v>3</v>
      </c>
      <c r="L192" s="70"/>
      <c r="M192" s="21">
        <v>758</v>
      </c>
      <c r="N192" s="31" t="s">
        <v>141</v>
      </c>
      <c r="O192" s="31" t="s">
        <v>135</v>
      </c>
      <c r="P192" s="30" t="s">
        <v>245</v>
      </c>
      <c r="Q192" s="51">
        <v>27</v>
      </c>
      <c r="R192" s="53" t="s">
        <v>1605</v>
      </c>
      <c r="S192" s="30" t="s">
        <v>1606</v>
      </c>
      <c r="T192" s="25" t="s">
        <v>211</v>
      </c>
      <c r="U192" s="31" t="s">
        <v>210</v>
      </c>
      <c r="V192" s="31" t="s">
        <v>1604</v>
      </c>
    </row>
    <row r="193" spans="1:22" ht="30" customHeight="1">
      <c r="A193" s="6" t="s">
        <v>1445</v>
      </c>
      <c r="B193" s="10">
        <v>6625004730</v>
      </c>
      <c r="C193" s="14" t="s">
        <v>843</v>
      </c>
      <c r="D193" s="19">
        <v>3.75</v>
      </c>
      <c r="E193" s="19">
        <v>1</v>
      </c>
      <c r="F193" s="32" t="s">
        <v>128</v>
      </c>
      <c r="G193" s="19">
        <v>1</v>
      </c>
      <c r="H193" s="32" t="s">
        <v>830</v>
      </c>
      <c r="I193" s="19">
        <v>2</v>
      </c>
      <c r="J193" s="30" t="s">
        <v>27</v>
      </c>
      <c r="K193" s="25" t="s">
        <v>1197</v>
      </c>
      <c r="L193" s="70">
        <v>1</v>
      </c>
      <c r="M193" s="21">
        <v>758</v>
      </c>
      <c r="N193" s="31" t="s">
        <v>141</v>
      </c>
      <c r="O193" s="31" t="s">
        <v>135</v>
      </c>
      <c r="P193" s="30" t="s">
        <v>147</v>
      </c>
      <c r="Q193" s="51">
        <v>47</v>
      </c>
      <c r="R193" s="53" t="s">
        <v>822</v>
      </c>
      <c r="S193" s="31" t="s">
        <v>823</v>
      </c>
      <c r="T193" s="25">
        <v>6625061505</v>
      </c>
      <c r="U193" s="31" t="s">
        <v>1016</v>
      </c>
      <c r="V193" s="31" t="s">
        <v>1015</v>
      </c>
    </row>
    <row r="194" spans="1:22" ht="25.5">
      <c r="A194" s="6" t="s">
        <v>1446</v>
      </c>
      <c r="B194" s="10">
        <v>6625004730</v>
      </c>
      <c r="C194" s="14" t="s">
        <v>843</v>
      </c>
      <c r="D194" s="19">
        <f>K194*1.1</f>
        <v>5.5</v>
      </c>
      <c r="E194" s="19">
        <v>2</v>
      </c>
      <c r="F194" s="30" t="s">
        <v>212</v>
      </c>
      <c r="G194" s="19">
        <v>3</v>
      </c>
      <c r="H194" s="30" t="s">
        <v>24</v>
      </c>
      <c r="I194" s="19">
        <v>2</v>
      </c>
      <c r="J194" s="30" t="s">
        <v>27</v>
      </c>
      <c r="K194" s="25">
        <v>5</v>
      </c>
      <c r="L194" s="70">
        <v>1</v>
      </c>
      <c r="M194" s="21">
        <v>758</v>
      </c>
      <c r="N194" s="31" t="s">
        <v>141</v>
      </c>
      <c r="O194" s="31" t="s">
        <v>135</v>
      </c>
      <c r="P194" s="30" t="s">
        <v>180</v>
      </c>
      <c r="Q194" s="51">
        <v>50</v>
      </c>
      <c r="R194" s="53" t="s">
        <v>738</v>
      </c>
      <c r="S194" s="30" t="s">
        <v>739</v>
      </c>
      <c r="T194" s="25">
        <v>6625061671</v>
      </c>
      <c r="U194" s="30" t="s">
        <v>736</v>
      </c>
      <c r="V194" s="31" t="s">
        <v>737</v>
      </c>
    </row>
    <row r="195" spans="1:22" ht="25.5">
      <c r="A195" s="6" t="s">
        <v>1447</v>
      </c>
      <c r="B195" s="10">
        <v>6625004730</v>
      </c>
      <c r="C195" s="14" t="s">
        <v>843</v>
      </c>
      <c r="D195" s="19">
        <f t="shared" ref="D195:D210" si="5">K195*1.1</f>
        <v>4.4000000000000004</v>
      </c>
      <c r="E195" s="19">
        <v>2</v>
      </c>
      <c r="F195" s="30" t="s">
        <v>212</v>
      </c>
      <c r="G195" s="19">
        <v>3</v>
      </c>
      <c r="H195" s="30" t="s">
        <v>24</v>
      </c>
      <c r="I195" s="19">
        <v>2</v>
      </c>
      <c r="J195" s="30" t="s">
        <v>27</v>
      </c>
      <c r="K195" s="25">
        <v>4</v>
      </c>
      <c r="L195" s="70"/>
      <c r="M195" s="21">
        <v>758</v>
      </c>
      <c r="N195" s="31" t="s">
        <v>141</v>
      </c>
      <c r="O195" s="31" t="s">
        <v>135</v>
      </c>
      <c r="P195" s="30" t="s">
        <v>178</v>
      </c>
      <c r="Q195" s="51">
        <v>39</v>
      </c>
      <c r="R195" s="53" t="s">
        <v>743</v>
      </c>
      <c r="S195" s="31" t="s">
        <v>744</v>
      </c>
      <c r="T195" s="25">
        <v>6625061671</v>
      </c>
      <c r="U195" s="30" t="s">
        <v>736</v>
      </c>
      <c r="V195" s="31" t="s">
        <v>742</v>
      </c>
    </row>
    <row r="196" spans="1:22" ht="25.5">
      <c r="A196" s="6" t="s">
        <v>1448</v>
      </c>
      <c r="B196" s="10">
        <v>6625004730</v>
      </c>
      <c r="C196" s="14" t="s">
        <v>843</v>
      </c>
      <c r="D196" s="19">
        <f t="shared" si="5"/>
        <v>4.4000000000000004</v>
      </c>
      <c r="E196" s="19">
        <v>2</v>
      </c>
      <c r="F196" s="30" t="s">
        <v>212</v>
      </c>
      <c r="G196" s="19">
        <v>3</v>
      </c>
      <c r="H196" s="27" t="s">
        <v>24</v>
      </c>
      <c r="I196" s="19">
        <v>2</v>
      </c>
      <c r="J196" s="30" t="s">
        <v>27</v>
      </c>
      <c r="K196" s="25">
        <v>4</v>
      </c>
      <c r="L196" s="70"/>
      <c r="M196" s="21">
        <v>758</v>
      </c>
      <c r="N196" s="31" t="s">
        <v>141</v>
      </c>
      <c r="O196" s="31" t="s">
        <v>135</v>
      </c>
      <c r="P196" s="30" t="s">
        <v>800</v>
      </c>
      <c r="Q196" s="51">
        <v>4</v>
      </c>
      <c r="R196" s="53" t="s">
        <v>801</v>
      </c>
      <c r="S196" s="30" t="s">
        <v>802</v>
      </c>
      <c r="T196" s="47">
        <v>6684010439</v>
      </c>
      <c r="U196" s="31" t="s">
        <v>751</v>
      </c>
      <c r="V196" s="31" t="s">
        <v>921</v>
      </c>
    </row>
    <row r="197" spans="1:22" ht="25.5">
      <c r="A197" s="6" t="s">
        <v>1449</v>
      </c>
      <c r="B197" s="10">
        <v>6625004730</v>
      </c>
      <c r="C197" s="14" t="s">
        <v>843</v>
      </c>
      <c r="D197" s="19">
        <f t="shared" si="5"/>
        <v>4.4000000000000004</v>
      </c>
      <c r="E197" s="19">
        <v>2</v>
      </c>
      <c r="F197" s="30" t="s">
        <v>212</v>
      </c>
      <c r="G197" s="19">
        <v>3</v>
      </c>
      <c r="H197" s="27" t="s">
        <v>24</v>
      </c>
      <c r="I197" s="19">
        <v>2</v>
      </c>
      <c r="J197" s="30" t="s">
        <v>27</v>
      </c>
      <c r="K197" s="25">
        <v>4</v>
      </c>
      <c r="L197" s="70"/>
      <c r="M197" s="21">
        <v>758</v>
      </c>
      <c r="N197" s="31" t="s">
        <v>141</v>
      </c>
      <c r="O197" s="31" t="s">
        <v>135</v>
      </c>
      <c r="P197" s="30" t="s">
        <v>811</v>
      </c>
      <c r="Q197" s="51">
        <v>2</v>
      </c>
      <c r="R197" s="53" t="s">
        <v>803</v>
      </c>
      <c r="S197" s="30" t="s">
        <v>804</v>
      </c>
      <c r="T197" s="47">
        <v>6684010439</v>
      </c>
      <c r="U197" s="31" t="s">
        <v>751</v>
      </c>
      <c r="V197" s="31" t="s">
        <v>922</v>
      </c>
    </row>
    <row r="198" spans="1:22" ht="25.5">
      <c r="A198" s="6" t="s">
        <v>1450</v>
      </c>
      <c r="B198" s="10">
        <v>6625004730</v>
      </c>
      <c r="C198" s="14" t="s">
        <v>843</v>
      </c>
      <c r="D198" s="19">
        <f t="shared" si="5"/>
        <v>2.2000000000000002</v>
      </c>
      <c r="E198" s="19">
        <v>2</v>
      </c>
      <c r="F198" s="30" t="s">
        <v>212</v>
      </c>
      <c r="G198" s="19">
        <v>3</v>
      </c>
      <c r="H198" s="27" t="s">
        <v>24</v>
      </c>
      <c r="I198" s="19">
        <v>2</v>
      </c>
      <c r="J198" s="30" t="s">
        <v>27</v>
      </c>
      <c r="K198" s="25">
        <v>2</v>
      </c>
      <c r="L198" s="70"/>
      <c r="M198" s="21">
        <v>758</v>
      </c>
      <c r="N198" s="31" t="s">
        <v>141</v>
      </c>
      <c r="O198" s="31" t="s">
        <v>135</v>
      </c>
      <c r="P198" s="30" t="s">
        <v>812</v>
      </c>
      <c r="Q198" s="51">
        <v>1</v>
      </c>
      <c r="R198" s="53" t="s">
        <v>805</v>
      </c>
      <c r="S198" s="30" t="s">
        <v>806</v>
      </c>
      <c r="T198" s="47">
        <v>6684010439</v>
      </c>
      <c r="U198" s="31" t="s">
        <v>751</v>
      </c>
      <c r="V198" s="31" t="s">
        <v>923</v>
      </c>
    </row>
    <row r="199" spans="1:22" ht="25.5">
      <c r="A199" s="6" t="s">
        <v>1451</v>
      </c>
      <c r="B199" s="10">
        <v>6625004730</v>
      </c>
      <c r="C199" s="14" t="s">
        <v>843</v>
      </c>
      <c r="D199" s="19">
        <f t="shared" si="5"/>
        <v>4.4000000000000004</v>
      </c>
      <c r="E199" s="19">
        <v>2</v>
      </c>
      <c r="F199" s="30" t="s">
        <v>212</v>
      </c>
      <c r="G199" s="19">
        <v>3</v>
      </c>
      <c r="H199" s="27" t="s">
        <v>24</v>
      </c>
      <c r="I199" s="19">
        <v>2</v>
      </c>
      <c r="J199" s="30" t="s">
        <v>27</v>
      </c>
      <c r="K199" s="25">
        <v>4</v>
      </c>
      <c r="L199" s="70"/>
      <c r="M199" s="21">
        <v>758</v>
      </c>
      <c r="N199" s="31" t="s">
        <v>141</v>
      </c>
      <c r="O199" s="31" t="s">
        <v>135</v>
      </c>
      <c r="P199" s="30" t="s">
        <v>813</v>
      </c>
      <c r="Q199" s="51">
        <v>1</v>
      </c>
      <c r="R199" s="53" t="s">
        <v>807</v>
      </c>
      <c r="S199" s="30" t="s">
        <v>808</v>
      </c>
      <c r="T199" s="47">
        <v>6684010439</v>
      </c>
      <c r="U199" s="31" t="s">
        <v>751</v>
      </c>
      <c r="V199" s="31" t="s">
        <v>924</v>
      </c>
    </row>
    <row r="200" spans="1:22" ht="51">
      <c r="A200" s="6" t="s">
        <v>1452</v>
      </c>
      <c r="B200" s="10">
        <v>6625004730</v>
      </c>
      <c r="C200" s="14" t="s">
        <v>843</v>
      </c>
      <c r="D200" s="19">
        <f t="shared" si="5"/>
        <v>6.6000000000000005</v>
      </c>
      <c r="E200" s="19">
        <v>2</v>
      </c>
      <c r="F200" s="30" t="s">
        <v>212</v>
      </c>
      <c r="G200" s="19">
        <v>3</v>
      </c>
      <c r="H200" s="27" t="s">
        <v>24</v>
      </c>
      <c r="I200" s="19">
        <v>2</v>
      </c>
      <c r="J200" s="30" t="s">
        <v>27</v>
      </c>
      <c r="K200" s="25">
        <v>6</v>
      </c>
      <c r="L200" s="70"/>
      <c r="M200" s="21">
        <v>758</v>
      </c>
      <c r="N200" s="31" t="s">
        <v>141</v>
      </c>
      <c r="O200" s="31" t="s">
        <v>135</v>
      </c>
      <c r="P200" s="30" t="s">
        <v>813</v>
      </c>
      <c r="Q200" s="51">
        <v>4</v>
      </c>
      <c r="R200" s="53" t="s">
        <v>809</v>
      </c>
      <c r="S200" s="30" t="s">
        <v>810</v>
      </c>
      <c r="T200" s="47">
        <v>6684010439</v>
      </c>
      <c r="U200" s="31" t="s">
        <v>751</v>
      </c>
      <c r="V200" s="31" t="s">
        <v>925</v>
      </c>
    </row>
    <row r="201" spans="1:22" ht="25.5">
      <c r="A201" s="6" t="s">
        <v>1453</v>
      </c>
      <c r="B201" s="10">
        <v>6625004730</v>
      </c>
      <c r="C201" s="14" t="s">
        <v>843</v>
      </c>
      <c r="D201" s="19">
        <f t="shared" si="5"/>
        <v>4.4000000000000004</v>
      </c>
      <c r="E201" s="19">
        <v>2</v>
      </c>
      <c r="F201" s="30" t="s">
        <v>212</v>
      </c>
      <c r="G201" s="19">
        <v>3</v>
      </c>
      <c r="H201" s="27" t="s">
        <v>24</v>
      </c>
      <c r="I201" s="19">
        <v>2</v>
      </c>
      <c r="J201" s="30" t="s">
        <v>27</v>
      </c>
      <c r="K201" s="25">
        <v>4</v>
      </c>
      <c r="L201" s="70"/>
      <c r="M201" s="21">
        <v>758</v>
      </c>
      <c r="N201" s="31" t="s">
        <v>141</v>
      </c>
      <c r="O201" s="31" t="s">
        <v>135</v>
      </c>
      <c r="P201" s="30" t="s">
        <v>482</v>
      </c>
      <c r="Q201" s="51" t="s">
        <v>321</v>
      </c>
      <c r="R201" s="53" t="s">
        <v>814</v>
      </c>
      <c r="S201" s="30" t="s">
        <v>815</v>
      </c>
      <c r="T201" s="47">
        <v>6684010439</v>
      </c>
      <c r="U201" s="31" t="s">
        <v>751</v>
      </c>
      <c r="V201" s="31" t="s">
        <v>926</v>
      </c>
    </row>
    <row r="202" spans="1:22" ht="38.25">
      <c r="A202" s="6" t="s">
        <v>1454</v>
      </c>
      <c r="B202" s="10">
        <v>6625004730</v>
      </c>
      <c r="C202" s="14" t="s">
        <v>843</v>
      </c>
      <c r="D202" s="19">
        <f t="shared" si="5"/>
        <v>6.6000000000000005</v>
      </c>
      <c r="E202" s="19">
        <v>2</v>
      </c>
      <c r="F202" s="30" t="s">
        <v>212</v>
      </c>
      <c r="G202" s="19">
        <v>3</v>
      </c>
      <c r="H202" s="27" t="s">
        <v>24</v>
      </c>
      <c r="I202" s="19">
        <v>2</v>
      </c>
      <c r="J202" s="30" t="s">
        <v>27</v>
      </c>
      <c r="K202" s="25">
        <v>6</v>
      </c>
      <c r="L202" s="70"/>
      <c r="M202" s="21">
        <v>758</v>
      </c>
      <c r="N202" s="31" t="s">
        <v>141</v>
      </c>
      <c r="O202" s="31" t="s">
        <v>135</v>
      </c>
      <c r="P202" s="30" t="s">
        <v>482</v>
      </c>
      <c r="Q202" s="51">
        <v>5</v>
      </c>
      <c r="R202" s="53" t="s">
        <v>816</v>
      </c>
      <c r="S202" s="30" t="s">
        <v>817</v>
      </c>
      <c r="T202" s="47">
        <v>6684010439</v>
      </c>
      <c r="U202" s="31" t="s">
        <v>751</v>
      </c>
      <c r="V202" s="31" t="s">
        <v>927</v>
      </c>
    </row>
    <row r="203" spans="1:22" ht="25.5">
      <c r="A203" s="6" t="s">
        <v>1455</v>
      </c>
      <c r="B203" s="10">
        <v>6625004730</v>
      </c>
      <c r="C203" s="14" t="s">
        <v>843</v>
      </c>
      <c r="D203" s="19">
        <f t="shared" si="5"/>
        <v>6.6000000000000005</v>
      </c>
      <c r="E203" s="19">
        <v>1</v>
      </c>
      <c r="F203" s="32" t="s">
        <v>128</v>
      </c>
      <c r="G203" s="19">
        <v>1</v>
      </c>
      <c r="H203" s="24" t="s">
        <v>830</v>
      </c>
      <c r="I203" s="19">
        <v>2</v>
      </c>
      <c r="J203" s="30" t="s">
        <v>27</v>
      </c>
      <c r="K203" s="10">
        <v>6</v>
      </c>
      <c r="L203" s="69"/>
      <c r="M203" s="21">
        <v>758</v>
      </c>
      <c r="N203" s="31" t="s">
        <v>141</v>
      </c>
      <c r="O203" s="31" t="s">
        <v>135</v>
      </c>
      <c r="P203" s="31" t="s">
        <v>295</v>
      </c>
      <c r="Q203" s="51">
        <v>11</v>
      </c>
      <c r="R203" s="53" t="s">
        <v>525</v>
      </c>
      <c r="S203" s="30">
        <v>60.002828000000001</v>
      </c>
      <c r="T203" s="47">
        <v>6684009391</v>
      </c>
      <c r="U203" s="31" t="s">
        <v>824</v>
      </c>
      <c r="V203" s="31" t="s">
        <v>943</v>
      </c>
    </row>
    <row r="204" spans="1:22" ht="38.25">
      <c r="A204" s="6" t="s">
        <v>1456</v>
      </c>
      <c r="B204" s="10">
        <v>6625004730</v>
      </c>
      <c r="C204" s="14" t="s">
        <v>843</v>
      </c>
      <c r="D204" s="19">
        <f t="shared" si="5"/>
        <v>8.8000000000000007</v>
      </c>
      <c r="E204" s="19">
        <v>1</v>
      </c>
      <c r="F204" s="32" t="s">
        <v>128</v>
      </c>
      <c r="G204" s="19">
        <v>1</v>
      </c>
      <c r="H204" s="24" t="s">
        <v>830</v>
      </c>
      <c r="I204" s="19">
        <v>2</v>
      </c>
      <c r="J204" s="30" t="s">
        <v>27</v>
      </c>
      <c r="K204" s="10">
        <v>8</v>
      </c>
      <c r="L204" s="69"/>
      <c r="M204" s="21">
        <v>758</v>
      </c>
      <c r="N204" s="31" t="s">
        <v>141</v>
      </c>
      <c r="O204" s="31" t="s">
        <v>135</v>
      </c>
      <c r="P204" s="31" t="s">
        <v>360</v>
      </c>
      <c r="Q204" s="51">
        <v>14</v>
      </c>
      <c r="R204" s="53" t="s">
        <v>523</v>
      </c>
      <c r="S204" s="30">
        <v>60.000959999999999</v>
      </c>
      <c r="T204" s="47">
        <v>6684009391</v>
      </c>
      <c r="U204" s="31" t="s">
        <v>824</v>
      </c>
      <c r="V204" s="31" t="s">
        <v>944</v>
      </c>
    </row>
    <row r="205" spans="1:22" ht="25.5">
      <c r="A205" s="6" t="s">
        <v>1457</v>
      </c>
      <c r="B205" s="10">
        <v>6625004730</v>
      </c>
      <c r="C205" s="14" t="s">
        <v>843</v>
      </c>
      <c r="D205" s="19">
        <f t="shared" si="5"/>
        <v>4.4000000000000004</v>
      </c>
      <c r="E205" s="19">
        <v>1</v>
      </c>
      <c r="F205" s="32" t="s">
        <v>128</v>
      </c>
      <c r="G205" s="19">
        <v>1</v>
      </c>
      <c r="H205" s="24" t="s">
        <v>830</v>
      </c>
      <c r="I205" s="19">
        <v>2</v>
      </c>
      <c r="J205" s="30" t="s">
        <v>27</v>
      </c>
      <c r="K205" s="10">
        <v>4</v>
      </c>
      <c r="L205" s="69"/>
      <c r="M205" s="21">
        <v>758</v>
      </c>
      <c r="N205" s="31" t="s">
        <v>141</v>
      </c>
      <c r="O205" s="31" t="s">
        <v>135</v>
      </c>
      <c r="P205" s="31" t="s">
        <v>361</v>
      </c>
      <c r="Q205" s="51">
        <v>1</v>
      </c>
      <c r="R205" s="53" t="s">
        <v>521</v>
      </c>
      <c r="S205" s="30">
        <v>60.006552999999997</v>
      </c>
      <c r="T205" s="47">
        <v>6684009391</v>
      </c>
      <c r="U205" s="31" t="s">
        <v>824</v>
      </c>
      <c r="V205" s="31" t="s">
        <v>945</v>
      </c>
    </row>
    <row r="206" spans="1:22" ht="25.5">
      <c r="A206" s="6" t="s">
        <v>1458</v>
      </c>
      <c r="B206" s="10">
        <v>6625004730</v>
      </c>
      <c r="C206" s="14" t="s">
        <v>843</v>
      </c>
      <c r="D206" s="19">
        <f t="shared" si="5"/>
        <v>3.3000000000000003</v>
      </c>
      <c r="E206" s="19">
        <v>1</v>
      </c>
      <c r="F206" s="32" t="s">
        <v>128</v>
      </c>
      <c r="G206" s="19">
        <v>1</v>
      </c>
      <c r="H206" s="24" t="s">
        <v>830</v>
      </c>
      <c r="I206" s="19">
        <v>2</v>
      </c>
      <c r="J206" s="30" t="s">
        <v>27</v>
      </c>
      <c r="K206" s="10">
        <v>3</v>
      </c>
      <c r="L206" s="69"/>
      <c r="M206" s="21">
        <v>758</v>
      </c>
      <c r="N206" s="31" t="s">
        <v>141</v>
      </c>
      <c r="O206" s="31" t="s">
        <v>135</v>
      </c>
      <c r="P206" s="31" t="s">
        <v>361</v>
      </c>
      <c r="Q206" s="51">
        <v>5</v>
      </c>
      <c r="R206" s="53" t="s">
        <v>522</v>
      </c>
      <c r="S206" s="30">
        <v>60.008851999999997</v>
      </c>
      <c r="T206" s="47">
        <v>6684009391</v>
      </c>
      <c r="U206" s="31" t="s">
        <v>824</v>
      </c>
      <c r="V206" s="31" t="s">
        <v>946</v>
      </c>
    </row>
    <row r="207" spans="1:22" ht="38.25">
      <c r="A207" s="6" t="s">
        <v>1459</v>
      </c>
      <c r="B207" s="10">
        <v>6625004730</v>
      </c>
      <c r="C207" s="14" t="s">
        <v>843</v>
      </c>
      <c r="D207" s="19">
        <f t="shared" si="5"/>
        <v>7.7000000000000011</v>
      </c>
      <c r="E207" s="19">
        <v>1</v>
      </c>
      <c r="F207" s="32" t="s">
        <v>128</v>
      </c>
      <c r="G207" s="19">
        <v>5</v>
      </c>
      <c r="H207" s="27" t="s">
        <v>829</v>
      </c>
      <c r="I207" s="19">
        <v>2</v>
      </c>
      <c r="J207" s="30" t="s">
        <v>27</v>
      </c>
      <c r="K207" s="10">
        <v>7</v>
      </c>
      <c r="L207" s="69"/>
      <c r="M207" s="21">
        <v>758</v>
      </c>
      <c r="N207" s="31" t="s">
        <v>141</v>
      </c>
      <c r="O207" s="31" t="s">
        <v>135</v>
      </c>
      <c r="P207" s="31" t="s">
        <v>362</v>
      </c>
      <c r="Q207" s="51">
        <v>17</v>
      </c>
      <c r="R207" s="53" t="s">
        <v>526</v>
      </c>
      <c r="S207" s="30">
        <v>60.005549000000002</v>
      </c>
      <c r="T207" s="47">
        <v>6684009391</v>
      </c>
      <c r="U207" s="31" t="s">
        <v>824</v>
      </c>
      <c r="V207" s="31" t="s">
        <v>947</v>
      </c>
    </row>
    <row r="208" spans="1:22" ht="25.5">
      <c r="A208" s="6" t="s">
        <v>1460</v>
      </c>
      <c r="B208" s="10">
        <v>6625004730</v>
      </c>
      <c r="C208" s="14" t="s">
        <v>843</v>
      </c>
      <c r="D208" s="19">
        <f t="shared" si="5"/>
        <v>2.2000000000000002</v>
      </c>
      <c r="E208" s="19">
        <v>1</v>
      </c>
      <c r="F208" s="32" t="s">
        <v>128</v>
      </c>
      <c r="G208" s="19">
        <v>1</v>
      </c>
      <c r="H208" s="24" t="s">
        <v>830</v>
      </c>
      <c r="I208" s="19">
        <v>2</v>
      </c>
      <c r="J208" s="30" t="s">
        <v>27</v>
      </c>
      <c r="K208" s="10">
        <v>2</v>
      </c>
      <c r="L208" s="69"/>
      <c r="M208" s="21">
        <v>758</v>
      </c>
      <c r="N208" s="31" t="s">
        <v>141</v>
      </c>
      <c r="O208" s="31" t="s">
        <v>135</v>
      </c>
      <c r="P208" s="31" t="s">
        <v>360</v>
      </c>
      <c r="Q208" s="51" t="s">
        <v>230</v>
      </c>
      <c r="R208" s="30">
        <v>56.882047999999998</v>
      </c>
      <c r="S208" s="30">
        <v>60.008988000000002</v>
      </c>
      <c r="T208" s="47">
        <v>6684009391</v>
      </c>
      <c r="U208" s="31" t="s">
        <v>824</v>
      </c>
      <c r="V208" s="31" t="s">
        <v>948</v>
      </c>
    </row>
    <row r="209" spans="1:22" ht="25.5">
      <c r="A209" s="6" t="s">
        <v>1461</v>
      </c>
      <c r="B209" s="10">
        <v>6625004730</v>
      </c>
      <c r="C209" s="14" t="s">
        <v>843</v>
      </c>
      <c r="D209" s="19">
        <f t="shared" si="5"/>
        <v>4.4000000000000004</v>
      </c>
      <c r="E209" s="19">
        <v>1</v>
      </c>
      <c r="F209" s="32" t="s">
        <v>128</v>
      </c>
      <c r="G209" s="19">
        <v>5</v>
      </c>
      <c r="H209" s="27" t="s">
        <v>829</v>
      </c>
      <c r="I209" s="19">
        <v>2</v>
      </c>
      <c r="J209" s="30" t="s">
        <v>27</v>
      </c>
      <c r="K209" s="10">
        <v>4</v>
      </c>
      <c r="L209" s="69"/>
      <c r="M209" s="21">
        <v>758</v>
      </c>
      <c r="N209" s="31" t="s">
        <v>141</v>
      </c>
      <c r="O209" s="31" t="s">
        <v>135</v>
      </c>
      <c r="P209" s="31" t="s">
        <v>360</v>
      </c>
      <c r="Q209" s="51" t="s">
        <v>229</v>
      </c>
      <c r="R209" s="53" t="s">
        <v>524</v>
      </c>
      <c r="S209" s="30">
        <v>60.005324000000002</v>
      </c>
      <c r="T209" s="47">
        <v>6684009391</v>
      </c>
      <c r="U209" s="31" t="s">
        <v>824</v>
      </c>
      <c r="V209" s="30" t="s">
        <v>949</v>
      </c>
    </row>
    <row r="210" spans="1:22" ht="25.5">
      <c r="A210" s="6" t="s">
        <v>1462</v>
      </c>
      <c r="B210" s="10">
        <v>6625004730</v>
      </c>
      <c r="C210" s="14" t="s">
        <v>843</v>
      </c>
      <c r="D210" s="19">
        <f t="shared" si="5"/>
        <v>4.4000000000000004</v>
      </c>
      <c r="E210" s="19">
        <v>1</v>
      </c>
      <c r="F210" s="32" t="s">
        <v>128</v>
      </c>
      <c r="G210" s="19">
        <v>1</v>
      </c>
      <c r="H210" s="24" t="s">
        <v>830</v>
      </c>
      <c r="I210" s="19">
        <v>2</v>
      </c>
      <c r="J210" s="30" t="s">
        <v>27</v>
      </c>
      <c r="K210" s="10">
        <v>4</v>
      </c>
      <c r="L210" s="69"/>
      <c r="M210" s="21">
        <v>758</v>
      </c>
      <c r="N210" s="31" t="s">
        <v>141</v>
      </c>
      <c r="O210" s="31" t="s">
        <v>135</v>
      </c>
      <c r="P210" s="31" t="s">
        <v>360</v>
      </c>
      <c r="Q210" s="51" t="s">
        <v>227</v>
      </c>
      <c r="R210" s="53" t="s">
        <v>527</v>
      </c>
      <c r="S210" s="30">
        <v>60.004556999999998</v>
      </c>
      <c r="T210" s="47">
        <v>6684009391</v>
      </c>
      <c r="U210" s="31" t="s">
        <v>824</v>
      </c>
      <c r="V210" s="30" t="s">
        <v>950</v>
      </c>
    </row>
    <row r="211" spans="1:22" ht="38.25">
      <c r="A211" s="6" t="s">
        <v>1463</v>
      </c>
      <c r="B211" s="19">
        <v>6625004730</v>
      </c>
      <c r="C211" s="20" t="s">
        <v>843</v>
      </c>
      <c r="D211" s="19">
        <f>K211*0.75</f>
        <v>1.5</v>
      </c>
      <c r="E211" s="19">
        <v>1</v>
      </c>
      <c r="F211" s="32" t="s">
        <v>128</v>
      </c>
      <c r="G211" s="19">
        <v>1</v>
      </c>
      <c r="H211" s="24" t="s">
        <v>830</v>
      </c>
      <c r="I211" s="19">
        <v>3</v>
      </c>
      <c r="J211" s="32" t="s">
        <v>832</v>
      </c>
      <c r="K211" s="19">
        <v>2</v>
      </c>
      <c r="L211" s="69" t="s">
        <v>836</v>
      </c>
      <c r="M211" s="21">
        <v>758</v>
      </c>
      <c r="N211" s="31" t="s">
        <v>141</v>
      </c>
      <c r="O211" s="31" t="s">
        <v>135</v>
      </c>
      <c r="P211" s="31" t="s">
        <v>1207</v>
      </c>
      <c r="Q211" s="51"/>
      <c r="R211" s="53"/>
      <c r="S211" s="30"/>
      <c r="T211" s="10">
        <v>6625004730</v>
      </c>
      <c r="U211" s="36" t="s">
        <v>843</v>
      </c>
      <c r="V211" s="30" t="s">
        <v>1208</v>
      </c>
    </row>
    <row r="212" spans="1:22" ht="25.5">
      <c r="A212" s="6" t="s">
        <v>1464</v>
      </c>
      <c r="B212" s="19">
        <v>6625004730</v>
      </c>
      <c r="C212" s="20" t="s">
        <v>843</v>
      </c>
      <c r="D212" s="19">
        <f t="shared" ref="D212:D217" si="6">K212*0.75</f>
        <v>1.5</v>
      </c>
      <c r="E212" s="19">
        <v>1</v>
      </c>
      <c r="F212" s="32" t="s">
        <v>128</v>
      </c>
      <c r="G212" s="19">
        <v>1</v>
      </c>
      <c r="H212" s="24" t="s">
        <v>830</v>
      </c>
      <c r="I212" s="19">
        <v>3</v>
      </c>
      <c r="J212" s="32" t="s">
        <v>832</v>
      </c>
      <c r="K212" s="19">
        <v>2</v>
      </c>
      <c r="L212" s="69" t="s">
        <v>836</v>
      </c>
      <c r="M212" s="21">
        <v>758</v>
      </c>
      <c r="N212" s="31" t="s">
        <v>141</v>
      </c>
      <c r="O212" s="31" t="s">
        <v>135</v>
      </c>
      <c r="P212" s="31" t="s">
        <v>1209</v>
      </c>
      <c r="Q212" s="51"/>
      <c r="R212" s="53"/>
      <c r="S212" s="30"/>
      <c r="T212" s="10">
        <v>6625004730</v>
      </c>
      <c r="U212" s="36" t="s">
        <v>843</v>
      </c>
      <c r="V212" s="30" t="s">
        <v>1208</v>
      </c>
    </row>
    <row r="213" spans="1:22" ht="25.5">
      <c r="A213" s="6" t="s">
        <v>1465</v>
      </c>
      <c r="B213" s="19">
        <v>6625004730</v>
      </c>
      <c r="C213" s="20" t="s">
        <v>843</v>
      </c>
      <c r="D213" s="19">
        <f t="shared" si="6"/>
        <v>1.5</v>
      </c>
      <c r="E213" s="19">
        <v>1</v>
      </c>
      <c r="F213" s="32" t="s">
        <v>128</v>
      </c>
      <c r="G213" s="19">
        <v>1</v>
      </c>
      <c r="H213" s="24" t="s">
        <v>830</v>
      </c>
      <c r="I213" s="19">
        <v>3</v>
      </c>
      <c r="J213" s="32" t="s">
        <v>832</v>
      </c>
      <c r="K213" s="19">
        <v>2</v>
      </c>
      <c r="L213" s="69" t="s">
        <v>836</v>
      </c>
      <c r="M213" s="21">
        <v>758</v>
      </c>
      <c r="N213" s="31" t="s">
        <v>141</v>
      </c>
      <c r="O213" s="31" t="s">
        <v>135</v>
      </c>
      <c r="P213" s="31" t="s">
        <v>1210</v>
      </c>
      <c r="Q213" s="51">
        <v>11</v>
      </c>
      <c r="R213" s="53"/>
      <c r="S213" s="30"/>
      <c r="T213" s="10">
        <v>6625004730</v>
      </c>
      <c r="U213" s="36" t="s">
        <v>843</v>
      </c>
      <c r="V213" s="30" t="s">
        <v>1208</v>
      </c>
    </row>
    <row r="214" spans="1:22" ht="25.5">
      <c r="A214" s="6" t="s">
        <v>1466</v>
      </c>
      <c r="B214" s="19">
        <v>6625004730</v>
      </c>
      <c r="C214" s="20" t="s">
        <v>843</v>
      </c>
      <c r="D214" s="19">
        <f t="shared" si="6"/>
        <v>1.5</v>
      </c>
      <c r="E214" s="19">
        <v>1</v>
      </c>
      <c r="F214" s="32" t="s">
        <v>128</v>
      </c>
      <c r="G214" s="19">
        <v>1</v>
      </c>
      <c r="H214" s="24" t="s">
        <v>830</v>
      </c>
      <c r="I214" s="19">
        <v>3</v>
      </c>
      <c r="J214" s="32" t="s">
        <v>832</v>
      </c>
      <c r="K214" s="19">
        <v>2</v>
      </c>
      <c r="L214" s="69" t="s">
        <v>836</v>
      </c>
      <c r="M214" s="21">
        <v>758</v>
      </c>
      <c r="N214" s="31" t="s">
        <v>141</v>
      </c>
      <c r="O214" s="31" t="s">
        <v>135</v>
      </c>
      <c r="P214" s="31" t="s">
        <v>1211</v>
      </c>
      <c r="Q214" s="51"/>
      <c r="R214" s="53"/>
      <c r="S214" s="30"/>
      <c r="T214" s="10">
        <v>6625004730</v>
      </c>
      <c r="U214" s="36" t="s">
        <v>843</v>
      </c>
      <c r="V214" s="30" t="s">
        <v>1208</v>
      </c>
    </row>
    <row r="215" spans="1:22" ht="25.5">
      <c r="A215" s="6" t="s">
        <v>1467</v>
      </c>
      <c r="B215" s="19">
        <v>6625004730</v>
      </c>
      <c r="C215" s="20" t="s">
        <v>843</v>
      </c>
      <c r="D215" s="19">
        <f t="shared" si="6"/>
        <v>0.75</v>
      </c>
      <c r="E215" s="19">
        <v>1</v>
      </c>
      <c r="F215" s="32" t="s">
        <v>128</v>
      </c>
      <c r="G215" s="19">
        <v>1</v>
      </c>
      <c r="H215" s="24" t="s">
        <v>830</v>
      </c>
      <c r="I215" s="19">
        <v>3</v>
      </c>
      <c r="J215" s="32" t="s">
        <v>832</v>
      </c>
      <c r="K215" s="19">
        <v>1</v>
      </c>
      <c r="L215" s="69" t="s">
        <v>836</v>
      </c>
      <c r="M215" s="21">
        <v>758</v>
      </c>
      <c r="N215" s="31" t="s">
        <v>141</v>
      </c>
      <c r="O215" s="31" t="s">
        <v>135</v>
      </c>
      <c r="P215" s="31" t="s">
        <v>1212</v>
      </c>
      <c r="Q215" s="51">
        <v>4</v>
      </c>
      <c r="R215" s="53"/>
      <c r="S215" s="30"/>
      <c r="T215" s="10">
        <v>6625004730</v>
      </c>
      <c r="U215" s="36" t="s">
        <v>843</v>
      </c>
      <c r="V215" s="30" t="s">
        <v>1208</v>
      </c>
    </row>
    <row r="216" spans="1:22" ht="25.5">
      <c r="A216" s="6" t="s">
        <v>1468</v>
      </c>
      <c r="B216" s="19">
        <v>6625004730</v>
      </c>
      <c r="C216" s="20" t="s">
        <v>843</v>
      </c>
      <c r="D216" s="19">
        <f t="shared" si="6"/>
        <v>0.75</v>
      </c>
      <c r="E216" s="19">
        <v>1</v>
      </c>
      <c r="F216" s="32" t="s">
        <v>128</v>
      </c>
      <c r="G216" s="19">
        <v>1</v>
      </c>
      <c r="H216" s="24" t="s">
        <v>830</v>
      </c>
      <c r="I216" s="19">
        <v>3</v>
      </c>
      <c r="J216" s="32" t="s">
        <v>832</v>
      </c>
      <c r="K216" s="19">
        <v>1</v>
      </c>
      <c r="L216" s="69" t="s">
        <v>836</v>
      </c>
      <c r="M216" s="21">
        <v>758</v>
      </c>
      <c r="N216" s="31" t="s">
        <v>141</v>
      </c>
      <c r="O216" s="31" t="s">
        <v>135</v>
      </c>
      <c r="P216" s="31" t="s">
        <v>1213</v>
      </c>
      <c r="Q216" s="51" t="s">
        <v>1214</v>
      </c>
      <c r="R216" s="53"/>
      <c r="S216" s="30"/>
      <c r="T216" s="10">
        <v>6625004730</v>
      </c>
      <c r="U216" s="36" t="s">
        <v>843</v>
      </c>
      <c r="V216" s="30" t="s">
        <v>1208</v>
      </c>
    </row>
    <row r="217" spans="1:22" ht="25.5">
      <c r="A217" s="6" t="s">
        <v>1469</v>
      </c>
      <c r="B217" s="19">
        <v>6625004730</v>
      </c>
      <c r="C217" s="20" t="s">
        <v>843</v>
      </c>
      <c r="D217" s="19">
        <f t="shared" si="6"/>
        <v>0.75</v>
      </c>
      <c r="E217" s="19">
        <v>1</v>
      </c>
      <c r="F217" s="32" t="s">
        <v>128</v>
      </c>
      <c r="G217" s="19">
        <v>1</v>
      </c>
      <c r="H217" s="24" t="s">
        <v>830</v>
      </c>
      <c r="I217" s="19">
        <v>3</v>
      </c>
      <c r="J217" s="32" t="s">
        <v>832</v>
      </c>
      <c r="K217" s="19">
        <v>1</v>
      </c>
      <c r="L217" s="69" t="s">
        <v>836</v>
      </c>
      <c r="M217" s="21">
        <v>758</v>
      </c>
      <c r="N217" s="31" t="s">
        <v>141</v>
      </c>
      <c r="O217" s="31" t="s">
        <v>135</v>
      </c>
      <c r="P217" s="31" t="s">
        <v>1215</v>
      </c>
      <c r="Q217" s="51"/>
      <c r="R217" s="53"/>
      <c r="S217" s="30"/>
      <c r="T217" s="10">
        <v>6625004730</v>
      </c>
      <c r="U217" s="36" t="s">
        <v>843</v>
      </c>
      <c r="V217" s="30" t="s">
        <v>1208</v>
      </c>
    </row>
    <row r="218" spans="1:22" ht="25.5">
      <c r="A218" s="6" t="s">
        <v>1470</v>
      </c>
      <c r="B218" s="19">
        <v>6625004730</v>
      </c>
      <c r="C218" s="20" t="s">
        <v>843</v>
      </c>
      <c r="D218" s="19">
        <f t="shared" ref="D218:D219" si="7">K218*0.75</f>
        <v>0.75</v>
      </c>
      <c r="E218" s="19">
        <v>1</v>
      </c>
      <c r="F218" s="32" t="s">
        <v>128</v>
      </c>
      <c r="G218" s="19">
        <v>1</v>
      </c>
      <c r="H218" s="24" t="s">
        <v>830</v>
      </c>
      <c r="I218" s="19">
        <v>3</v>
      </c>
      <c r="J218" s="32" t="s">
        <v>832</v>
      </c>
      <c r="K218" s="19">
        <v>1</v>
      </c>
      <c r="L218" s="69" t="s">
        <v>836</v>
      </c>
      <c r="M218" s="21">
        <v>758</v>
      </c>
      <c r="N218" s="31" t="s">
        <v>141</v>
      </c>
      <c r="O218" s="31" t="s">
        <v>135</v>
      </c>
      <c r="P218" s="31" t="s">
        <v>1216</v>
      </c>
      <c r="Q218" s="51">
        <v>11</v>
      </c>
      <c r="R218" s="53"/>
      <c r="S218" s="30"/>
      <c r="T218" s="10">
        <v>6625004730</v>
      </c>
      <c r="U218" s="36" t="s">
        <v>843</v>
      </c>
      <c r="V218" s="30" t="s">
        <v>1208</v>
      </c>
    </row>
    <row r="219" spans="1:22" ht="25.5">
      <c r="A219" s="6" t="s">
        <v>1471</v>
      </c>
      <c r="B219" s="19">
        <v>6625004730</v>
      </c>
      <c r="C219" s="20" t="s">
        <v>843</v>
      </c>
      <c r="D219" s="19">
        <f t="shared" si="7"/>
        <v>0.75</v>
      </c>
      <c r="E219" s="19">
        <v>1</v>
      </c>
      <c r="F219" s="32" t="s">
        <v>128</v>
      </c>
      <c r="G219" s="19">
        <v>1</v>
      </c>
      <c r="H219" s="24" t="s">
        <v>830</v>
      </c>
      <c r="I219" s="19">
        <v>3</v>
      </c>
      <c r="J219" s="32" t="s">
        <v>832</v>
      </c>
      <c r="K219" s="19">
        <v>1</v>
      </c>
      <c r="L219" s="69" t="s">
        <v>836</v>
      </c>
      <c r="M219" s="21">
        <v>758</v>
      </c>
      <c r="N219" s="31" t="s">
        <v>141</v>
      </c>
      <c r="O219" s="31" t="s">
        <v>135</v>
      </c>
      <c r="P219" s="31" t="s">
        <v>1217</v>
      </c>
      <c r="Q219" s="51" t="s">
        <v>1214</v>
      </c>
      <c r="R219" s="53"/>
      <c r="S219" s="30"/>
      <c r="T219" s="10">
        <v>6625004730</v>
      </c>
      <c r="U219" s="36" t="s">
        <v>843</v>
      </c>
      <c r="V219" s="30" t="s">
        <v>1208</v>
      </c>
    </row>
    <row r="220" spans="1:22" ht="25.5" customHeight="1">
      <c r="A220" s="6" t="s">
        <v>1472</v>
      </c>
      <c r="B220" s="10">
        <v>6625004730</v>
      </c>
      <c r="C220" s="14" t="s">
        <v>843</v>
      </c>
      <c r="D220" s="19">
        <f>2*0.75</f>
        <v>1.5</v>
      </c>
      <c r="E220" s="19">
        <v>1</v>
      </c>
      <c r="F220" s="32" t="s">
        <v>128</v>
      </c>
      <c r="G220" s="19">
        <v>1</v>
      </c>
      <c r="H220" s="24" t="s">
        <v>830</v>
      </c>
      <c r="I220" s="10">
        <v>3</v>
      </c>
      <c r="J220" s="29" t="s">
        <v>832</v>
      </c>
      <c r="K220" s="10">
        <v>2</v>
      </c>
      <c r="L220" s="69" t="s">
        <v>836</v>
      </c>
      <c r="M220" s="21">
        <v>758</v>
      </c>
      <c r="N220" s="31" t="s">
        <v>141</v>
      </c>
      <c r="O220" s="31" t="s">
        <v>135</v>
      </c>
      <c r="P220" s="31" t="s">
        <v>363</v>
      </c>
      <c r="Q220" s="51">
        <v>44</v>
      </c>
      <c r="R220" s="53" t="s">
        <v>532</v>
      </c>
      <c r="S220" s="30">
        <v>59.970920999999997</v>
      </c>
      <c r="T220" s="47">
        <v>6684009391</v>
      </c>
      <c r="U220" s="31" t="s">
        <v>824</v>
      </c>
      <c r="V220" s="31" t="s">
        <v>951</v>
      </c>
    </row>
    <row r="221" spans="1:22" ht="25.5" customHeight="1">
      <c r="A221" s="6" t="s">
        <v>1473</v>
      </c>
      <c r="B221" s="10">
        <v>6625004730</v>
      </c>
      <c r="C221" s="14" t="s">
        <v>843</v>
      </c>
      <c r="D221" s="19">
        <f>4*0.75</f>
        <v>3</v>
      </c>
      <c r="E221" s="19">
        <v>1</v>
      </c>
      <c r="F221" s="32" t="s">
        <v>128</v>
      </c>
      <c r="G221" s="19">
        <v>1</v>
      </c>
      <c r="H221" s="24" t="s">
        <v>830</v>
      </c>
      <c r="I221" s="19">
        <v>2</v>
      </c>
      <c r="J221" s="30" t="s">
        <v>27</v>
      </c>
      <c r="K221" s="10">
        <v>4</v>
      </c>
      <c r="L221" s="69" t="s">
        <v>836</v>
      </c>
      <c r="M221" s="21">
        <v>758</v>
      </c>
      <c r="N221" s="31" t="s">
        <v>141</v>
      </c>
      <c r="O221" s="31" t="s">
        <v>135</v>
      </c>
      <c r="P221" s="31" t="s">
        <v>363</v>
      </c>
      <c r="Q221" s="51">
        <v>42</v>
      </c>
      <c r="R221" s="53" t="s">
        <v>531</v>
      </c>
      <c r="S221" s="30">
        <v>59.969732</v>
      </c>
      <c r="T221" s="47">
        <v>6684009391</v>
      </c>
      <c r="U221" s="31" t="s">
        <v>824</v>
      </c>
      <c r="V221" s="31" t="s">
        <v>952</v>
      </c>
    </row>
    <row r="222" spans="1:22" ht="51">
      <c r="A222" s="6" t="s">
        <v>1474</v>
      </c>
      <c r="B222" s="10">
        <v>6625004730</v>
      </c>
      <c r="C222" s="14" t="s">
        <v>843</v>
      </c>
      <c r="D222" s="19">
        <f>4*0.75</f>
        <v>3</v>
      </c>
      <c r="E222" s="19">
        <v>1</v>
      </c>
      <c r="F222" s="32" t="s">
        <v>128</v>
      </c>
      <c r="G222" s="19">
        <v>1</v>
      </c>
      <c r="H222" s="24" t="s">
        <v>830</v>
      </c>
      <c r="I222" s="19">
        <v>2</v>
      </c>
      <c r="J222" s="30" t="s">
        <v>27</v>
      </c>
      <c r="K222" s="10">
        <v>4</v>
      </c>
      <c r="L222" s="69" t="s">
        <v>836</v>
      </c>
      <c r="M222" s="21">
        <v>758</v>
      </c>
      <c r="N222" s="31" t="s">
        <v>141</v>
      </c>
      <c r="O222" s="31" t="s">
        <v>135</v>
      </c>
      <c r="P222" s="31" t="s">
        <v>364</v>
      </c>
      <c r="Q222" s="51">
        <v>2</v>
      </c>
      <c r="R222" s="53" t="s">
        <v>528</v>
      </c>
      <c r="S222" s="30">
        <v>59.973630999999997</v>
      </c>
      <c r="T222" s="47">
        <v>6684009391</v>
      </c>
      <c r="U222" s="31" t="s">
        <v>824</v>
      </c>
      <c r="V222" s="31" t="s">
        <v>953</v>
      </c>
    </row>
    <row r="223" spans="1:22" ht="25.5">
      <c r="A223" s="6" t="s">
        <v>1475</v>
      </c>
      <c r="B223" s="10">
        <v>6625004730</v>
      </c>
      <c r="C223" s="14" t="s">
        <v>843</v>
      </c>
      <c r="D223" s="19">
        <f>4*0.75</f>
        <v>3</v>
      </c>
      <c r="E223" s="19">
        <v>1</v>
      </c>
      <c r="F223" s="32" t="s">
        <v>128</v>
      </c>
      <c r="G223" s="19">
        <v>1</v>
      </c>
      <c r="H223" s="24" t="s">
        <v>830</v>
      </c>
      <c r="I223" s="19">
        <v>2</v>
      </c>
      <c r="J223" s="30" t="s">
        <v>27</v>
      </c>
      <c r="K223" s="10">
        <v>4</v>
      </c>
      <c r="L223" s="69" t="s">
        <v>836</v>
      </c>
      <c r="M223" s="21">
        <v>758</v>
      </c>
      <c r="N223" s="31" t="s">
        <v>141</v>
      </c>
      <c r="O223" s="31" t="s">
        <v>135</v>
      </c>
      <c r="P223" s="31" t="s">
        <v>831</v>
      </c>
      <c r="Q223" s="51">
        <v>25</v>
      </c>
      <c r="R223" s="53" t="s">
        <v>530</v>
      </c>
      <c r="S223" s="30">
        <v>59.976534000000001</v>
      </c>
      <c r="T223" s="47">
        <v>6684009391</v>
      </c>
      <c r="U223" s="31" t="s">
        <v>824</v>
      </c>
      <c r="V223" s="31" t="s">
        <v>954</v>
      </c>
    </row>
    <row r="224" spans="1:22" ht="27" customHeight="1">
      <c r="A224" s="6" t="s">
        <v>1476</v>
      </c>
      <c r="B224" s="10">
        <v>6625004730</v>
      </c>
      <c r="C224" s="14" t="s">
        <v>843</v>
      </c>
      <c r="D224" s="19">
        <f>4*0.75</f>
        <v>3</v>
      </c>
      <c r="E224" s="19">
        <v>1</v>
      </c>
      <c r="F224" s="32" t="s">
        <v>128</v>
      </c>
      <c r="G224" s="19">
        <v>5</v>
      </c>
      <c r="H224" s="27" t="s">
        <v>829</v>
      </c>
      <c r="I224" s="19">
        <v>2</v>
      </c>
      <c r="J224" s="30" t="s">
        <v>27</v>
      </c>
      <c r="K224" s="10">
        <v>4</v>
      </c>
      <c r="L224" s="69" t="s">
        <v>836</v>
      </c>
      <c r="M224" s="21">
        <v>758</v>
      </c>
      <c r="N224" s="31" t="s">
        <v>141</v>
      </c>
      <c r="O224" s="31" t="s">
        <v>135</v>
      </c>
      <c r="P224" s="31" t="s">
        <v>365</v>
      </c>
      <c r="Q224" s="51">
        <v>15</v>
      </c>
      <c r="R224" s="53" t="s">
        <v>529</v>
      </c>
      <c r="S224" s="30">
        <v>59.976118</v>
      </c>
      <c r="T224" s="47">
        <v>6684009391</v>
      </c>
      <c r="U224" s="31" t="s">
        <v>824</v>
      </c>
      <c r="V224" s="31" t="s">
        <v>955</v>
      </c>
    </row>
    <row r="225" spans="1:22" ht="25.5">
      <c r="A225" s="6" t="s">
        <v>1477</v>
      </c>
      <c r="B225" s="10">
        <v>6625004730</v>
      </c>
      <c r="C225" s="14" t="s">
        <v>843</v>
      </c>
      <c r="D225" s="19">
        <f>3*0.75</f>
        <v>2.25</v>
      </c>
      <c r="E225" s="19">
        <v>1</v>
      </c>
      <c r="F225" s="32" t="s">
        <v>128</v>
      </c>
      <c r="G225" s="19">
        <v>1</v>
      </c>
      <c r="H225" s="24" t="s">
        <v>830</v>
      </c>
      <c r="I225" s="19">
        <v>2</v>
      </c>
      <c r="J225" s="30" t="s">
        <v>27</v>
      </c>
      <c r="K225" s="10">
        <v>3</v>
      </c>
      <c r="L225" s="69" t="s">
        <v>836</v>
      </c>
      <c r="M225" s="21">
        <v>758</v>
      </c>
      <c r="N225" s="31" t="s">
        <v>141</v>
      </c>
      <c r="O225" s="31" t="s">
        <v>135</v>
      </c>
      <c r="P225" s="31" t="s">
        <v>366</v>
      </c>
      <c r="Q225" s="51">
        <v>6</v>
      </c>
      <c r="R225" s="53" t="s">
        <v>536</v>
      </c>
      <c r="S225" s="30">
        <v>59.971268999999999</v>
      </c>
      <c r="T225" s="47">
        <v>6684009391</v>
      </c>
      <c r="U225" s="31" t="s">
        <v>824</v>
      </c>
      <c r="V225" s="31" t="s">
        <v>956</v>
      </c>
    </row>
    <row r="226" spans="1:22" ht="25.5" customHeight="1">
      <c r="A226" s="6" t="s">
        <v>1478</v>
      </c>
      <c r="B226" s="10">
        <v>6625004730</v>
      </c>
      <c r="C226" s="14" t="s">
        <v>843</v>
      </c>
      <c r="D226" s="19">
        <f>3*0.75</f>
        <v>2.25</v>
      </c>
      <c r="E226" s="19">
        <v>1</v>
      </c>
      <c r="F226" s="32" t="s">
        <v>128</v>
      </c>
      <c r="G226" s="19">
        <v>1</v>
      </c>
      <c r="H226" s="24" t="s">
        <v>830</v>
      </c>
      <c r="I226" s="19">
        <v>2</v>
      </c>
      <c r="J226" s="30" t="s">
        <v>27</v>
      </c>
      <c r="K226" s="10">
        <v>3</v>
      </c>
      <c r="L226" s="69" t="s">
        <v>836</v>
      </c>
      <c r="M226" s="21">
        <v>758</v>
      </c>
      <c r="N226" s="31" t="s">
        <v>141</v>
      </c>
      <c r="O226" s="31" t="s">
        <v>135</v>
      </c>
      <c r="P226" s="31" t="s">
        <v>366</v>
      </c>
      <c r="Q226" s="51" t="s">
        <v>538</v>
      </c>
      <c r="R226" s="53" t="s">
        <v>537</v>
      </c>
      <c r="S226" s="30">
        <v>59.970252000000002</v>
      </c>
      <c r="T226" s="47">
        <v>6684009391</v>
      </c>
      <c r="U226" s="31" t="s">
        <v>824</v>
      </c>
      <c r="V226" s="31" t="s">
        <v>957</v>
      </c>
    </row>
    <row r="227" spans="1:22" ht="25.5">
      <c r="A227" s="6" t="s">
        <v>1479</v>
      </c>
      <c r="B227" s="10">
        <v>6625004730</v>
      </c>
      <c r="C227" s="14" t="s">
        <v>843</v>
      </c>
      <c r="D227" s="19">
        <f>3*0.75</f>
        <v>2.25</v>
      </c>
      <c r="E227" s="19">
        <v>1</v>
      </c>
      <c r="F227" s="32" t="s">
        <v>128</v>
      </c>
      <c r="G227" s="19">
        <v>1</v>
      </c>
      <c r="H227" s="24" t="s">
        <v>830</v>
      </c>
      <c r="I227" s="19">
        <v>2</v>
      </c>
      <c r="J227" s="30" t="s">
        <v>27</v>
      </c>
      <c r="K227" s="10">
        <v>3</v>
      </c>
      <c r="L227" s="69" t="s">
        <v>836</v>
      </c>
      <c r="M227" s="21">
        <v>758</v>
      </c>
      <c r="N227" s="31" t="s">
        <v>141</v>
      </c>
      <c r="O227" s="31" t="s">
        <v>135</v>
      </c>
      <c r="P227" s="31" t="s">
        <v>366</v>
      </c>
      <c r="Q227" s="51">
        <v>12</v>
      </c>
      <c r="R227" s="53" t="s">
        <v>534</v>
      </c>
      <c r="S227" s="30">
        <v>59.973528999999999</v>
      </c>
      <c r="T227" s="47">
        <v>6684009391</v>
      </c>
      <c r="U227" s="31" t="s">
        <v>824</v>
      </c>
      <c r="V227" s="30" t="s">
        <v>958</v>
      </c>
    </row>
    <row r="228" spans="1:22" ht="28.5" customHeight="1">
      <c r="A228" s="6" t="s">
        <v>1480</v>
      </c>
      <c r="B228" s="10">
        <v>6625004730</v>
      </c>
      <c r="C228" s="14" t="s">
        <v>843</v>
      </c>
      <c r="D228" s="19">
        <f>4*0.75</f>
        <v>3</v>
      </c>
      <c r="E228" s="19">
        <v>1</v>
      </c>
      <c r="F228" s="32" t="s">
        <v>128</v>
      </c>
      <c r="G228" s="19">
        <v>5</v>
      </c>
      <c r="H228" s="27" t="s">
        <v>829</v>
      </c>
      <c r="I228" s="19">
        <v>2</v>
      </c>
      <c r="J228" s="30" t="s">
        <v>27</v>
      </c>
      <c r="K228" s="10">
        <v>4</v>
      </c>
      <c r="L228" s="69" t="s">
        <v>836</v>
      </c>
      <c r="M228" s="21">
        <v>758</v>
      </c>
      <c r="N228" s="31" t="s">
        <v>141</v>
      </c>
      <c r="O228" s="31" t="s">
        <v>135</v>
      </c>
      <c r="P228" s="31" t="s">
        <v>367</v>
      </c>
      <c r="Q228" s="51">
        <v>23</v>
      </c>
      <c r="R228" s="53" t="s">
        <v>535</v>
      </c>
      <c r="S228" s="30">
        <v>59.970616</v>
      </c>
      <c r="T228" s="47">
        <v>6684009391</v>
      </c>
      <c r="U228" s="31" t="s">
        <v>824</v>
      </c>
      <c r="V228" s="31" t="s">
        <v>959</v>
      </c>
    </row>
    <row r="229" spans="1:22" ht="25.5">
      <c r="A229" s="6" t="s">
        <v>1481</v>
      </c>
      <c r="B229" s="10">
        <v>6625004730</v>
      </c>
      <c r="C229" s="14" t="s">
        <v>843</v>
      </c>
      <c r="D229" s="19">
        <f>3*0.75</f>
        <v>2.25</v>
      </c>
      <c r="E229" s="19">
        <v>1</v>
      </c>
      <c r="F229" s="32" t="s">
        <v>128</v>
      </c>
      <c r="G229" s="19">
        <v>1</v>
      </c>
      <c r="H229" s="24" t="s">
        <v>830</v>
      </c>
      <c r="I229" s="10">
        <v>3</v>
      </c>
      <c r="J229" s="29" t="s">
        <v>832</v>
      </c>
      <c r="K229" s="10">
        <v>3</v>
      </c>
      <c r="L229" s="69" t="s">
        <v>836</v>
      </c>
      <c r="M229" s="21">
        <v>758</v>
      </c>
      <c r="N229" s="31" t="s">
        <v>141</v>
      </c>
      <c r="O229" s="31" t="s">
        <v>135</v>
      </c>
      <c r="P229" s="31" t="s">
        <v>368</v>
      </c>
      <c r="Q229" s="51">
        <v>2</v>
      </c>
      <c r="R229" s="53" t="s">
        <v>533</v>
      </c>
      <c r="S229" s="30">
        <v>59.974262000000003</v>
      </c>
      <c r="T229" s="47">
        <v>6684009391</v>
      </c>
      <c r="U229" s="31" t="s">
        <v>824</v>
      </c>
      <c r="V229" s="31" t="s">
        <v>960</v>
      </c>
    </row>
    <row r="230" spans="1:22" ht="30" customHeight="1">
      <c r="A230" s="6" t="s">
        <v>1482</v>
      </c>
      <c r="B230" s="10">
        <v>6625004730</v>
      </c>
      <c r="C230" s="14" t="s">
        <v>843</v>
      </c>
      <c r="D230" s="19">
        <f>5*0.75</f>
        <v>3.75</v>
      </c>
      <c r="E230" s="19">
        <v>1</v>
      </c>
      <c r="F230" s="32" t="s">
        <v>128</v>
      </c>
      <c r="G230" s="19">
        <v>1</v>
      </c>
      <c r="H230" s="24" t="s">
        <v>830</v>
      </c>
      <c r="I230" s="19">
        <v>2</v>
      </c>
      <c r="J230" s="30" t="s">
        <v>27</v>
      </c>
      <c r="K230" s="10">
        <v>5</v>
      </c>
      <c r="L230" s="69" t="s">
        <v>836</v>
      </c>
      <c r="M230" s="21">
        <v>758</v>
      </c>
      <c r="N230" s="31" t="s">
        <v>141</v>
      </c>
      <c r="O230" s="31" t="s">
        <v>515</v>
      </c>
      <c r="P230" s="31" t="s">
        <v>834</v>
      </c>
      <c r="Q230" s="51" t="s">
        <v>833</v>
      </c>
      <c r="R230" s="53" t="s">
        <v>517</v>
      </c>
      <c r="S230" s="30">
        <v>60.028100999999999</v>
      </c>
      <c r="T230" s="10">
        <v>6625004730</v>
      </c>
      <c r="U230" s="36" t="s">
        <v>843</v>
      </c>
      <c r="V230" s="30" t="s">
        <v>941</v>
      </c>
    </row>
    <row r="231" spans="1:22" ht="25.5">
      <c r="A231" s="6" t="s">
        <v>1483</v>
      </c>
      <c r="B231" s="10">
        <v>6625004730</v>
      </c>
      <c r="C231" s="14" t="s">
        <v>843</v>
      </c>
      <c r="D231" s="19">
        <f>5*0.75</f>
        <v>3.75</v>
      </c>
      <c r="E231" s="19">
        <v>1</v>
      </c>
      <c r="F231" s="32" t="s">
        <v>128</v>
      </c>
      <c r="G231" s="19">
        <v>1</v>
      </c>
      <c r="H231" s="24" t="s">
        <v>830</v>
      </c>
      <c r="I231" s="10">
        <v>3</v>
      </c>
      <c r="J231" s="29" t="s">
        <v>832</v>
      </c>
      <c r="K231" s="10">
        <v>4</v>
      </c>
      <c r="L231" s="69" t="s">
        <v>836</v>
      </c>
      <c r="M231" s="21">
        <v>758</v>
      </c>
      <c r="N231" s="31" t="s">
        <v>141</v>
      </c>
      <c r="O231" s="31" t="s">
        <v>515</v>
      </c>
      <c r="P231" s="31" t="s">
        <v>334</v>
      </c>
      <c r="Q231" s="51"/>
      <c r="R231" s="53" t="s">
        <v>518</v>
      </c>
      <c r="S231" s="30">
        <v>60.024203999999997</v>
      </c>
      <c r="T231" s="10">
        <v>6625004730</v>
      </c>
      <c r="U231" s="36" t="s">
        <v>843</v>
      </c>
      <c r="V231" s="30" t="s">
        <v>941</v>
      </c>
    </row>
    <row r="232" spans="1:22" ht="24.75" customHeight="1">
      <c r="A232" s="6" t="s">
        <v>1484</v>
      </c>
      <c r="B232" s="10">
        <v>6625004730</v>
      </c>
      <c r="C232" s="14" t="s">
        <v>843</v>
      </c>
      <c r="D232" s="19">
        <f>5*0.75</f>
        <v>3.75</v>
      </c>
      <c r="E232" s="19">
        <v>1</v>
      </c>
      <c r="F232" s="32" t="s">
        <v>128</v>
      </c>
      <c r="G232" s="19">
        <v>1</v>
      </c>
      <c r="H232" s="24" t="s">
        <v>830</v>
      </c>
      <c r="I232" s="10">
        <v>3</v>
      </c>
      <c r="J232" s="29" t="s">
        <v>832</v>
      </c>
      <c r="K232" s="10">
        <v>2</v>
      </c>
      <c r="L232" s="69" t="s">
        <v>836</v>
      </c>
      <c r="M232" s="21">
        <v>758</v>
      </c>
      <c r="N232" s="31" t="s">
        <v>141</v>
      </c>
      <c r="O232" s="31" t="s">
        <v>515</v>
      </c>
      <c r="P232" s="31" t="s">
        <v>835</v>
      </c>
      <c r="Q232" s="51">
        <v>27</v>
      </c>
      <c r="R232" s="53" t="s">
        <v>519</v>
      </c>
      <c r="S232" s="30">
        <v>60.020131999999997</v>
      </c>
      <c r="T232" s="10">
        <v>6625004730</v>
      </c>
      <c r="U232" s="36" t="s">
        <v>843</v>
      </c>
      <c r="V232" s="30" t="s">
        <v>941</v>
      </c>
    </row>
    <row r="233" spans="1:22" ht="25.5">
      <c r="A233" s="6" t="s">
        <v>1485</v>
      </c>
      <c r="B233" s="10">
        <v>6625004730</v>
      </c>
      <c r="C233" s="14" t="s">
        <v>843</v>
      </c>
      <c r="D233" s="19">
        <f>5*0.75</f>
        <v>3.75</v>
      </c>
      <c r="E233" s="19">
        <v>1</v>
      </c>
      <c r="F233" s="32" t="s">
        <v>128</v>
      </c>
      <c r="G233" s="19">
        <v>1</v>
      </c>
      <c r="H233" s="24" t="s">
        <v>830</v>
      </c>
      <c r="I233" s="10">
        <v>3</v>
      </c>
      <c r="J233" s="29" t="s">
        <v>832</v>
      </c>
      <c r="K233" s="10">
        <v>2</v>
      </c>
      <c r="L233" s="69" t="s">
        <v>836</v>
      </c>
      <c r="M233" s="21">
        <v>758</v>
      </c>
      <c r="N233" s="31" t="s">
        <v>141</v>
      </c>
      <c r="O233" s="31" t="s">
        <v>515</v>
      </c>
      <c r="P233" s="31" t="s">
        <v>516</v>
      </c>
      <c r="Q233" s="51"/>
      <c r="R233" s="53" t="s">
        <v>520</v>
      </c>
      <c r="S233" s="31">
        <v>60.024078000000003</v>
      </c>
      <c r="T233" s="10">
        <v>6625004730</v>
      </c>
      <c r="U233" s="36" t="s">
        <v>843</v>
      </c>
      <c r="V233" s="30" t="s">
        <v>941</v>
      </c>
    </row>
    <row r="234" spans="1:22" ht="25.5">
      <c r="A234" s="6" t="s">
        <v>1486</v>
      </c>
      <c r="B234" s="10">
        <v>6625004730</v>
      </c>
      <c r="C234" s="14" t="s">
        <v>843</v>
      </c>
      <c r="D234" s="13">
        <f>K234*0.75</f>
        <v>4.5</v>
      </c>
      <c r="E234" s="19">
        <v>1</v>
      </c>
      <c r="F234" s="32" t="s">
        <v>128</v>
      </c>
      <c r="G234" s="19">
        <v>4</v>
      </c>
      <c r="H234" s="24" t="s">
        <v>27</v>
      </c>
      <c r="I234" s="10">
        <v>2</v>
      </c>
      <c r="J234" s="29" t="s">
        <v>27</v>
      </c>
      <c r="K234" s="10">
        <v>6</v>
      </c>
      <c r="L234" s="69" t="s">
        <v>836</v>
      </c>
      <c r="M234" s="15">
        <v>758</v>
      </c>
      <c r="N234" s="31" t="s">
        <v>141</v>
      </c>
      <c r="O234" s="31" t="s">
        <v>162</v>
      </c>
      <c r="P234" s="31" t="s">
        <v>163</v>
      </c>
      <c r="Q234" s="51">
        <v>40</v>
      </c>
      <c r="R234" s="50" t="s">
        <v>462</v>
      </c>
      <c r="S234" s="31" t="s">
        <v>461</v>
      </c>
      <c r="T234" s="25">
        <v>6625002612</v>
      </c>
      <c r="U234" s="31" t="s">
        <v>1017</v>
      </c>
      <c r="V234" s="31" t="s">
        <v>264</v>
      </c>
    </row>
    <row r="235" spans="1:22" ht="38.25">
      <c r="A235" s="6" t="s">
        <v>1487</v>
      </c>
      <c r="B235" s="10">
        <v>6625004730</v>
      </c>
      <c r="C235" s="14" t="s">
        <v>843</v>
      </c>
      <c r="D235" s="13">
        <f t="shared" ref="D235:D307" si="8">K235*0.75</f>
        <v>3.75</v>
      </c>
      <c r="E235" s="19">
        <v>1</v>
      </c>
      <c r="F235" s="32" t="s">
        <v>128</v>
      </c>
      <c r="G235" s="19">
        <v>1</v>
      </c>
      <c r="H235" s="24" t="s">
        <v>830</v>
      </c>
      <c r="I235" s="10">
        <v>3</v>
      </c>
      <c r="J235" s="29" t="s">
        <v>832</v>
      </c>
      <c r="K235" s="12">
        <v>5</v>
      </c>
      <c r="L235" s="69" t="s">
        <v>836</v>
      </c>
      <c r="M235" s="15">
        <v>758</v>
      </c>
      <c r="N235" s="31" t="s">
        <v>141</v>
      </c>
      <c r="O235" s="31" t="s">
        <v>162</v>
      </c>
      <c r="P235" s="31" t="s">
        <v>150</v>
      </c>
      <c r="Q235" s="52">
        <v>58</v>
      </c>
      <c r="R235" s="30" t="s">
        <v>464</v>
      </c>
      <c r="S235" s="31" t="s">
        <v>463</v>
      </c>
      <c r="T235" s="25">
        <v>6625002612</v>
      </c>
      <c r="U235" s="31" t="s">
        <v>1017</v>
      </c>
      <c r="V235" s="31" t="s">
        <v>265</v>
      </c>
    </row>
    <row r="236" spans="1:22" ht="25.5">
      <c r="A236" s="6" t="s">
        <v>1488</v>
      </c>
      <c r="B236" s="10">
        <v>6625004730</v>
      </c>
      <c r="C236" s="14" t="s">
        <v>843</v>
      </c>
      <c r="D236" s="13">
        <f t="shared" si="8"/>
        <v>3</v>
      </c>
      <c r="E236" s="19">
        <v>1</v>
      </c>
      <c r="F236" s="32" t="s">
        <v>128</v>
      </c>
      <c r="G236" s="19">
        <v>1</v>
      </c>
      <c r="H236" s="24" t="s">
        <v>830</v>
      </c>
      <c r="I236" s="10">
        <v>3</v>
      </c>
      <c r="J236" s="29" t="s">
        <v>832</v>
      </c>
      <c r="K236" s="12">
        <v>4</v>
      </c>
      <c r="L236" s="69" t="s">
        <v>836</v>
      </c>
      <c r="M236" s="15">
        <v>758</v>
      </c>
      <c r="N236" s="31" t="s">
        <v>141</v>
      </c>
      <c r="O236" s="31" t="s">
        <v>162</v>
      </c>
      <c r="P236" s="31" t="s">
        <v>164</v>
      </c>
      <c r="Q236" s="52">
        <v>73</v>
      </c>
      <c r="R236" s="30" t="s">
        <v>466</v>
      </c>
      <c r="S236" s="31" t="s">
        <v>465</v>
      </c>
      <c r="T236" s="25">
        <v>6625002612</v>
      </c>
      <c r="U236" s="31" t="s">
        <v>1017</v>
      </c>
      <c r="V236" s="31" t="s">
        <v>266</v>
      </c>
    </row>
    <row r="237" spans="1:22" ht="25.5">
      <c r="A237" s="6" t="s">
        <v>1489</v>
      </c>
      <c r="B237" s="10">
        <v>6625004730</v>
      </c>
      <c r="C237" s="14" t="s">
        <v>843</v>
      </c>
      <c r="D237" s="13">
        <f t="shared" si="8"/>
        <v>3.75</v>
      </c>
      <c r="E237" s="19">
        <v>1</v>
      </c>
      <c r="F237" s="32" t="s">
        <v>128</v>
      </c>
      <c r="G237" s="19">
        <v>1</v>
      </c>
      <c r="H237" s="24" t="s">
        <v>830</v>
      </c>
      <c r="I237" s="10">
        <v>3</v>
      </c>
      <c r="J237" s="29" t="s">
        <v>832</v>
      </c>
      <c r="K237" s="12">
        <v>5</v>
      </c>
      <c r="L237" s="69" t="s">
        <v>836</v>
      </c>
      <c r="M237" s="15">
        <v>758</v>
      </c>
      <c r="N237" s="31" t="s">
        <v>141</v>
      </c>
      <c r="O237" s="31" t="s">
        <v>162</v>
      </c>
      <c r="P237" s="31" t="s">
        <v>164</v>
      </c>
      <c r="Q237" s="52">
        <v>75</v>
      </c>
      <c r="R237" s="31" t="s">
        <v>459</v>
      </c>
      <c r="S237" s="31" t="s">
        <v>460</v>
      </c>
      <c r="T237" s="25">
        <v>6625002612</v>
      </c>
      <c r="U237" s="31" t="s">
        <v>1017</v>
      </c>
      <c r="V237" s="31" t="s">
        <v>267</v>
      </c>
    </row>
    <row r="238" spans="1:22" ht="25.5">
      <c r="A238" s="6" t="s">
        <v>1490</v>
      </c>
      <c r="B238" s="10">
        <v>6625004730</v>
      </c>
      <c r="C238" s="14" t="s">
        <v>843</v>
      </c>
      <c r="D238" s="13">
        <f t="shared" si="8"/>
        <v>1.5</v>
      </c>
      <c r="E238" s="19">
        <v>1</v>
      </c>
      <c r="F238" s="32" t="s">
        <v>128</v>
      </c>
      <c r="G238" s="19">
        <v>1</v>
      </c>
      <c r="H238" s="24" t="s">
        <v>830</v>
      </c>
      <c r="I238" s="10">
        <v>3</v>
      </c>
      <c r="J238" s="29" t="s">
        <v>832</v>
      </c>
      <c r="K238" s="13">
        <v>2</v>
      </c>
      <c r="L238" s="69" t="s">
        <v>836</v>
      </c>
      <c r="M238" s="15">
        <v>758</v>
      </c>
      <c r="N238" s="31" t="s">
        <v>141</v>
      </c>
      <c r="O238" s="30" t="s">
        <v>162</v>
      </c>
      <c r="P238" s="30" t="s">
        <v>290</v>
      </c>
      <c r="Q238" s="51">
        <v>107</v>
      </c>
      <c r="R238" s="30" t="s">
        <v>467</v>
      </c>
      <c r="S238" s="30" t="s">
        <v>468</v>
      </c>
      <c r="T238" s="25">
        <v>6625002612</v>
      </c>
      <c r="U238" s="31" t="s">
        <v>1017</v>
      </c>
      <c r="V238" s="30" t="s">
        <v>268</v>
      </c>
    </row>
    <row r="239" spans="1:22" ht="25.5">
      <c r="A239" s="6" t="s">
        <v>1491</v>
      </c>
      <c r="B239" s="10">
        <v>6625004730</v>
      </c>
      <c r="C239" s="14" t="s">
        <v>843</v>
      </c>
      <c r="D239" s="13">
        <f t="shared" si="8"/>
        <v>1.5</v>
      </c>
      <c r="E239" s="19">
        <v>1</v>
      </c>
      <c r="F239" s="32" t="s">
        <v>128</v>
      </c>
      <c r="G239" s="19">
        <v>1</v>
      </c>
      <c r="H239" s="24" t="s">
        <v>830</v>
      </c>
      <c r="I239" s="10">
        <v>3</v>
      </c>
      <c r="J239" s="29" t="s">
        <v>832</v>
      </c>
      <c r="K239" s="13">
        <v>2</v>
      </c>
      <c r="L239" s="69" t="s">
        <v>836</v>
      </c>
      <c r="M239" s="15">
        <v>758</v>
      </c>
      <c r="N239" s="31" t="s">
        <v>141</v>
      </c>
      <c r="O239" s="30" t="s">
        <v>162</v>
      </c>
      <c r="P239" s="30" t="s">
        <v>1218</v>
      </c>
      <c r="Q239" s="51">
        <v>20</v>
      </c>
      <c r="R239" s="30" t="s">
        <v>1273</v>
      </c>
      <c r="S239" s="30" t="s">
        <v>1272</v>
      </c>
      <c r="T239" s="25">
        <v>6625002612</v>
      </c>
      <c r="U239" s="31" t="s">
        <v>1017</v>
      </c>
      <c r="V239" s="30" t="s">
        <v>941</v>
      </c>
    </row>
    <row r="240" spans="1:22" ht="25.5">
      <c r="A240" s="6" t="s">
        <v>1492</v>
      </c>
      <c r="B240" s="10">
        <v>6625004730</v>
      </c>
      <c r="C240" s="14" t="s">
        <v>843</v>
      </c>
      <c r="D240" s="13">
        <f t="shared" si="8"/>
        <v>1.5</v>
      </c>
      <c r="E240" s="19">
        <v>1</v>
      </c>
      <c r="F240" s="32" t="s">
        <v>128</v>
      </c>
      <c r="G240" s="19">
        <v>1</v>
      </c>
      <c r="H240" s="24" t="s">
        <v>830</v>
      </c>
      <c r="I240" s="10">
        <v>3</v>
      </c>
      <c r="J240" s="29" t="s">
        <v>832</v>
      </c>
      <c r="K240" s="13">
        <v>2</v>
      </c>
      <c r="L240" s="69" t="s">
        <v>836</v>
      </c>
      <c r="M240" s="15">
        <v>758</v>
      </c>
      <c r="N240" s="31" t="s">
        <v>141</v>
      </c>
      <c r="O240" s="30" t="s">
        <v>162</v>
      </c>
      <c r="P240" s="30" t="s">
        <v>1219</v>
      </c>
      <c r="Q240" s="51"/>
      <c r="R240" s="30"/>
      <c r="S240" s="30"/>
      <c r="T240" s="25">
        <v>6625002612</v>
      </c>
      <c r="U240" s="31" t="s">
        <v>1017</v>
      </c>
      <c r="V240" s="30" t="s">
        <v>941</v>
      </c>
    </row>
    <row r="241" spans="1:22" ht="25.5">
      <c r="A241" s="6" t="s">
        <v>1493</v>
      </c>
      <c r="B241" s="10">
        <v>6625004730</v>
      </c>
      <c r="C241" s="14" t="s">
        <v>843</v>
      </c>
      <c r="D241" s="13">
        <f t="shared" si="8"/>
        <v>1.5</v>
      </c>
      <c r="E241" s="19">
        <v>1</v>
      </c>
      <c r="F241" s="32" t="s">
        <v>128</v>
      </c>
      <c r="G241" s="19">
        <v>1</v>
      </c>
      <c r="H241" s="24" t="s">
        <v>830</v>
      </c>
      <c r="I241" s="10">
        <v>3</v>
      </c>
      <c r="J241" s="29" t="s">
        <v>832</v>
      </c>
      <c r="K241" s="13">
        <v>2</v>
      </c>
      <c r="L241" s="69" t="s">
        <v>836</v>
      </c>
      <c r="M241" s="15">
        <v>758</v>
      </c>
      <c r="N241" s="31" t="s">
        <v>141</v>
      </c>
      <c r="O241" s="30" t="s">
        <v>162</v>
      </c>
      <c r="P241" s="31" t="s">
        <v>1220</v>
      </c>
      <c r="Q241" s="51"/>
      <c r="R241" s="30"/>
      <c r="S241" s="30"/>
      <c r="T241" s="25">
        <v>6625002612</v>
      </c>
      <c r="U241" s="31" t="s">
        <v>1017</v>
      </c>
      <c r="V241" s="30" t="s">
        <v>941</v>
      </c>
    </row>
    <row r="242" spans="1:22" ht="25.5">
      <c r="A242" s="6" t="s">
        <v>1494</v>
      </c>
      <c r="B242" s="10">
        <v>6625004730</v>
      </c>
      <c r="C242" s="14" t="s">
        <v>843</v>
      </c>
      <c r="D242" s="13">
        <f t="shared" si="8"/>
        <v>1.5</v>
      </c>
      <c r="E242" s="19">
        <v>1</v>
      </c>
      <c r="F242" s="32" t="s">
        <v>128</v>
      </c>
      <c r="G242" s="19">
        <v>1</v>
      </c>
      <c r="H242" s="24" t="s">
        <v>830</v>
      </c>
      <c r="I242" s="10">
        <v>3</v>
      </c>
      <c r="J242" s="29" t="s">
        <v>832</v>
      </c>
      <c r="K242" s="13">
        <v>2</v>
      </c>
      <c r="L242" s="69" t="s">
        <v>836</v>
      </c>
      <c r="M242" s="15">
        <v>758</v>
      </c>
      <c r="N242" s="31" t="s">
        <v>141</v>
      </c>
      <c r="O242" s="30" t="s">
        <v>162</v>
      </c>
      <c r="P242" s="31" t="s">
        <v>1221</v>
      </c>
      <c r="Q242" s="51"/>
      <c r="R242" s="30"/>
      <c r="S242" s="30"/>
      <c r="T242" s="25">
        <v>6625002612</v>
      </c>
      <c r="U242" s="31" t="s">
        <v>1017</v>
      </c>
      <c r="V242" s="30" t="s">
        <v>941</v>
      </c>
    </row>
    <row r="243" spans="1:22" ht="25.5">
      <c r="A243" s="6" t="s">
        <v>1495</v>
      </c>
      <c r="B243" s="10">
        <v>6625004730</v>
      </c>
      <c r="C243" s="14" t="s">
        <v>843</v>
      </c>
      <c r="D243" s="13">
        <f t="shared" si="8"/>
        <v>1.5</v>
      </c>
      <c r="E243" s="19">
        <v>1</v>
      </c>
      <c r="F243" s="32" t="s">
        <v>128</v>
      </c>
      <c r="G243" s="19">
        <v>1</v>
      </c>
      <c r="H243" s="24" t="s">
        <v>830</v>
      </c>
      <c r="I243" s="10">
        <v>3</v>
      </c>
      <c r="J243" s="29" t="s">
        <v>832</v>
      </c>
      <c r="K243" s="13">
        <v>2</v>
      </c>
      <c r="L243" s="69" t="s">
        <v>836</v>
      </c>
      <c r="M243" s="15">
        <v>758</v>
      </c>
      <c r="N243" s="31" t="s">
        <v>141</v>
      </c>
      <c r="O243" s="30" t="s">
        <v>162</v>
      </c>
      <c r="P243" s="30" t="s">
        <v>1223</v>
      </c>
      <c r="Q243" s="51">
        <v>10</v>
      </c>
      <c r="R243" s="30"/>
      <c r="S243" s="30"/>
      <c r="T243" s="25">
        <v>6625002612</v>
      </c>
      <c r="U243" s="31" t="s">
        <v>1017</v>
      </c>
      <c r="V243" s="30" t="s">
        <v>941</v>
      </c>
    </row>
    <row r="244" spans="1:22" ht="25.5">
      <c r="A244" s="6" t="s">
        <v>1496</v>
      </c>
      <c r="B244" s="10">
        <v>6625004730</v>
      </c>
      <c r="C244" s="14" t="s">
        <v>843</v>
      </c>
      <c r="D244" s="13">
        <f t="shared" si="8"/>
        <v>1.5</v>
      </c>
      <c r="E244" s="19">
        <v>1</v>
      </c>
      <c r="F244" s="32" t="s">
        <v>128</v>
      </c>
      <c r="G244" s="19">
        <v>1</v>
      </c>
      <c r="H244" s="24" t="s">
        <v>830</v>
      </c>
      <c r="I244" s="10">
        <v>3</v>
      </c>
      <c r="J244" s="29" t="s">
        <v>832</v>
      </c>
      <c r="K244" s="13">
        <v>2</v>
      </c>
      <c r="L244" s="69" t="s">
        <v>836</v>
      </c>
      <c r="M244" s="15">
        <v>758</v>
      </c>
      <c r="N244" s="31" t="s">
        <v>141</v>
      </c>
      <c r="O244" s="30" t="s">
        <v>162</v>
      </c>
      <c r="P244" s="30" t="s">
        <v>1222</v>
      </c>
      <c r="Q244" s="51"/>
      <c r="R244" s="30"/>
      <c r="S244" s="30"/>
      <c r="T244" s="25">
        <v>6625002612</v>
      </c>
      <c r="U244" s="31" t="s">
        <v>1017</v>
      </c>
      <c r="V244" s="30" t="s">
        <v>941</v>
      </c>
    </row>
    <row r="245" spans="1:22" ht="25.5">
      <c r="A245" s="6" t="s">
        <v>1497</v>
      </c>
      <c r="B245" s="10">
        <v>6625004730</v>
      </c>
      <c r="C245" s="14" t="s">
        <v>843</v>
      </c>
      <c r="D245" s="13">
        <f t="shared" si="8"/>
        <v>1.5</v>
      </c>
      <c r="E245" s="19">
        <v>1</v>
      </c>
      <c r="F245" s="32" t="s">
        <v>128</v>
      </c>
      <c r="G245" s="19">
        <v>1</v>
      </c>
      <c r="H245" s="24" t="s">
        <v>830</v>
      </c>
      <c r="I245" s="10">
        <v>3</v>
      </c>
      <c r="J245" s="29" t="s">
        <v>832</v>
      </c>
      <c r="K245" s="13">
        <v>2</v>
      </c>
      <c r="L245" s="69" t="s">
        <v>836</v>
      </c>
      <c r="M245" s="15">
        <v>758</v>
      </c>
      <c r="N245" s="31" t="s">
        <v>141</v>
      </c>
      <c r="O245" s="30" t="s">
        <v>162</v>
      </c>
      <c r="P245" s="30" t="s">
        <v>1224</v>
      </c>
      <c r="Q245" s="51"/>
      <c r="R245" s="30"/>
      <c r="S245" s="30"/>
      <c r="T245" s="25">
        <v>6625002612</v>
      </c>
      <c r="U245" s="31" t="s">
        <v>1017</v>
      </c>
      <c r="V245" s="30" t="s">
        <v>941</v>
      </c>
    </row>
    <row r="246" spans="1:22" ht="25.5">
      <c r="A246" s="6" t="s">
        <v>1498</v>
      </c>
      <c r="B246" s="10">
        <v>6625004730</v>
      </c>
      <c r="C246" s="14" t="s">
        <v>843</v>
      </c>
      <c r="D246" s="13">
        <f t="shared" si="8"/>
        <v>1.5</v>
      </c>
      <c r="E246" s="19">
        <v>1</v>
      </c>
      <c r="F246" s="32" t="s">
        <v>128</v>
      </c>
      <c r="G246" s="19">
        <v>1</v>
      </c>
      <c r="H246" s="24" t="s">
        <v>830</v>
      </c>
      <c r="I246" s="10">
        <v>3</v>
      </c>
      <c r="J246" s="29" t="s">
        <v>832</v>
      </c>
      <c r="K246" s="13">
        <v>2</v>
      </c>
      <c r="L246" s="69" t="s">
        <v>836</v>
      </c>
      <c r="M246" s="15">
        <v>758</v>
      </c>
      <c r="N246" s="31" t="s">
        <v>141</v>
      </c>
      <c r="O246" s="30" t="s">
        <v>162</v>
      </c>
      <c r="P246" s="30" t="s">
        <v>1225</v>
      </c>
      <c r="Q246" s="51">
        <v>21</v>
      </c>
      <c r="R246" s="30"/>
      <c r="S246" s="30"/>
      <c r="T246" s="25">
        <v>6625002612</v>
      </c>
      <c r="U246" s="31" t="s">
        <v>1017</v>
      </c>
      <c r="V246" s="30" t="s">
        <v>941</v>
      </c>
    </row>
    <row r="247" spans="1:22" ht="27" customHeight="1">
      <c r="A247" s="6" t="s">
        <v>1499</v>
      </c>
      <c r="B247" s="10">
        <v>6625004730</v>
      </c>
      <c r="C247" s="14" t="s">
        <v>843</v>
      </c>
      <c r="D247" s="13">
        <f t="shared" si="8"/>
        <v>4.5</v>
      </c>
      <c r="E247" s="19">
        <v>1</v>
      </c>
      <c r="F247" s="32" t="s">
        <v>128</v>
      </c>
      <c r="G247" s="19">
        <v>1</v>
      </c>
      <c r="H247" s="24" t="s">
        <v>830</v>
      </c>
      <c r="I247" s="10">
        <v>3</v>
      </c>
      <c r="J247" s="29" t="s">
        <v>832</v>
      </c>
      <c r="K247" s="13">
        <v>6</v>
      </c>
      <c r="L247" s="69" t="s">
        <v>836</v>
      </c>
      <c r="M247" s="15">
        <v>758</v>
      </c>
      <c r="N247" s="31" t="s">
        <v>141</v>
      </c>
      <c r="O247" s="30" t="s">
        <v>165</v>
      </c>
      <c r="P247" s="30" t="s">
        <v>166</v>
      </c>
      <c r="Q247" s="51">
        <v>5</v>
      </c>
      <c r="R247" s="30" t="s">
        <v>470</v>
      </c>
      <c r="S247" s="30" t="s">
        <v>469</v>
      </c>
      <c r="T247" s="25">
        <v>6625002612</v>
      </c>
      <c r="U247" s="31" t="s">
        <v>1017</v>
      </c>
      <c r="V247" s="31" t="s">
        <v>269</v>
      </c>
    </row>
    <row r="248" spans="1:22" ht="25.5">
      <c r="A248" s="6" t="s">
        <v>1500</v>
      </c>
      <c r="B248" s="10">
        <v>6625004730</v>
      </c>
      <c r="C248" s="14" t="s">
        <v>843</v>
      </c>
      <c r="D248" s="13">
        <f t="shared" si="8"/>
        <v>4.5</v>
      </c>
      <c r="E248" s="19">
        <v>1</v>
      </c>
      <c r="F248" s="32" t="s">
        <v>128</v>
      </c>
      <c r="G248" s="19">
        <v>1</v>
      </c>
      <c r="H248" s="24" t="s">
        <v>830</v>
      </c>
      <c r="I248" s="10">
        <v>3</v>
      </c>
      <c r="J248" s="29" t="s">
        <v>832</v>
      </c>
      <c r="K248" s="13">
        <v>6</v>
      </c>
      <c r="L248" s="69" t="s">
        <v>836</v>
      </c>
      <c r="M248" s="15">
        <v>758</v>
      </c>
      <c r="N248" s="31" t="s">
        <v>141</v>
      </c>
      <c r="O248" s="30" t="s">
        <v>167</v>
      </c>
      <c r="P248" s="30" t="s">
        <v>168</v>
      </c>
      <c r="Q248" s="51">
        <v>15</v>
      </c>
      <c r="R248" s="30" t="s">
        <v>472</v>
      </c>
      <c r="S248" s="31" t="s">
        <v>471</v>
      </c>
      <c r="T248" s="25">
        <v>6625002612</v>
      </c>
      <c r="U248" s="31" t="s">
        <v>1017</v>
      </c>
      <c r="V248" s="31" t="s">
        <v>270</v>
      </c>
    </row>
    <row r="249" spans="1:22" ht="42" customHeight="1">
      <c r="A249" s="6" t="s">
        <v>1501</v>
      </c>
      <c r="B249" s="10">
        <v>6625004730</v>
      </c>
      <c r="C249" s="14" t="s">
        <v>843</v>
      </c>
      <c r="D249" s="13">
        <f t="shared" si="8"/>
        <v>2.25</v>
      </c>
      <c r="E249" s="19">
        <v>1</v>
      </c>
      <c r="F249" s="32" t="s">
        <v>128</v>
      </c>
      <c r="G249" s="19">
        <v>1</v>
      </c>
      <c r="H249" s="24" t="s">
        <v>830</v>
      </c>
      <c r="I249" s="10">
        <v>3</v>
      </c>
      <c r="J249" s="29" t="s">
        <v>832</v>
      </c>
      <c r="K249" s="13">
        <v>3</v>
      </c>
      <c r="L249" s="69" t="s">
        <v>836</v>
      </c>
      <c r="M249" s="15">
        <v>758</v>
      </c>
      <c r="N249" s="31" t="s">
        <v>141</v>
      </c>
      <c r="O249" s="30" t="s">
        <v>162</v>
      </c>
      <c r="P249" s="30" t="s">
        <v>169</v>
      </c>
      <c r="Q249" s="51">
        <v>9</v>
      </c>
      <c r="R249" s="30" t="s">
        <v>474</v>
      </c>
      <c r="S249" s="31" t="s">
        <v>473</v>
      </c>
      <c r="T249" s="25">
        <v>6625002612</v>
      </c>
      <c r="U249" s="31" t="s">
        <v>1017</v>
      </c>
      <c r="V249" s="31" t="s">
        <v>271</v>
      </c>
    </row>
    <row r="250" spans="1:22" ht="25.5">
      <c r="A250" s="6" t="s">
        <v>1502</v>
      </c>
      <c r="B250" s="10">
        <v>6625004730</v>
      </c>
      <c r="C250" s="14" t="s">
        <v>843</v>
      </c>
      <c r="D250" s="13">
        <f t="shared" si="8"/>
        <v>2.25</v>
      </c>
      <c r="E250" s="19">
        <v>1</v>
      </c>
      <c r="F250" s="32" t="s">
        <v>128</v>
      </c>
      <c r="G250" s="19">
        <v>1</v>
      </c>
      <c r="H250" s="24" t="s">
        <v>830</v>
      </c>
      <c r="I250" s="10">
        <v>3</v>
      </c>
      <c r="J250" s="29" t="s">
        <v>832</v>
      </c>
      <c r="K250" s="13">
        <v>3</v>
      </c>
      <c r="L250" s="69" t="s">
        <v>836</v>
      </c>
      <c r="M250" s="15">
        <v>758</v>
      </c>
      <c r="N250" s="31" t="s">
        <v>141</v>
      </c>
      <c r="O250" s="30" t="s">
        <v>162</v>
      </c>
      <c r="P250" s="30" t="s">
        <v>169</v>
      </c>
      <c r="Q250" s="51">
        <v>18</v>
      </c>
      <c r="R250" s="30" t="s">
        <v>476</v>
      </c>
      <c r="S250" s="31" t="s">
        <v>475</v>
      </c>
      <c r="T250" s="25">
        <v>6625002612</v>
      </c>
      <c r="U250" s="31" t="s">
        <v>1017</v>
      </c>
      <c r="V250" s="31" t="s">
        <v>273</v>
      </c>
    </row>
    <row r="251" spans="1:22" ht="25.5">
      <c r="A251" s="6" t="s">
        <v>1503</v>
      </c>
      <c r="B251" s="10">
        <v>6625004730</v>
      </c>
      <c r="C251" s="14" t="s">
        <v>843</v>
      </c>
      <c r="D251" s="13">
        <f t="shared" si="8"/>
        <v>2.25</v>
      </c>
      <c r="E251" s="19">
        <v>1</v>
      </c>
      <c r="F251" s="32" t="s">
        <v>128</v>
      </c>
      <c r="G251" s="19">
        <v>1</v>
      </c>
      <c r="H251" s="24" t="s">
        <v>830</v>
      </c>
      <c r="I251" s="10">
        <v>3</v>
      </c>
      <c r="J251" s="29" t="s">
        <v>832</v>
      </c>
      <c r="K251" s="13">
        <v>3</v>
      </c>
      <c r="L251" s="69" t="s">
        <v>836</v>
      </c>
      <c r="M251" s="15">
        <v>758</v>
      </c>
      <c r="N251" s="31" t="s">
        <v>141</v>
      </c>
      <c r="O251" s="30" t="s">
        <v>162</v>
      </c>
      <c r="P251" s="30" t="s">
        <v>170</v>
      </c>
      <c r="Q251" s="51">
        <v>17</v>
      </c>
      <c r="R251" s="30" t="s">
        <v>477</v>
      </c>
      <c r="S251" s="31" t="s">
        <v>477</v>
      </c>
      <c r="T251" s="25">
        <v>6625002612</v>
      </c>
      <c r="U251" s="31" t="s">
        <v>1017</v>
      </c>
      <c r="V251" s="31" t="s">
        <v>272</v>
      </c>
    </row>
    <row r="252" spans="1:22" ht="34.5" customHeight="1">
      <c r="A252" s="6" t="s">
        <v>1504</v>
      </c>
      <c r="B252" s="10">
        <v>6625004730</v>
      </c>
      <c r="C252" s="14" t="s">
        <v>843</v>
      </c>
      <c r="D252" s="13">
        <f t="shared" si="8"/>
        <v>3</v>
      </c>
      <c r="E252" s="19">
        <v>1</v>
      </c>
      <c r="F252" s="32" t="s">
        <v>128</v>
      </c>
      <c r="G252" s="19">
        <v>1</v>
      </c>
      <c r="H252" s="24" t="s">
        <v>830</v>
      </c>
      <c r="I252" s="10">
        <v>3</v>
      </c>
      <c r="J252" s="29" t="s">
        <v>832</v>
      </c>
      <c r="K252" s="19">
        <v>4</v>
      </c>
      <c r="L252" s="69" t="s">
        <v>836</v>
      </c>
      <c r="M252" s="21">
        <v>758</v>
      </c>
      <c r="N252" s="31" t="s">
        <v>141</v>
      </c>
      <c r="O252" s="31" t="s">
        <v>136</v>
      </c>
      <c r="P252" s="30" t="s">
        <v>137</v>
      </c>
      <c r="Q252" s="51">
        <v>17</v>
      </c>
      <c r="R252" s="50" t="s">
        <v>540</v>
      </c>
      <c r="S252" s="30" t="s">
        <v>539</v>
      </c>
      <c r="T252" s="47">
        <v>6625051874</v>
      </c>
      <c r="U252" s="31" t="s">
        <v>134</v>
      </c>
      <c r="V252" s="31" t="s">
        <v>920</v>
      </c>
    </row>
    <row r="253" spans="1:22" ht="39" customHeight="1">
      <c r="A253" s="6" t="s">
        <v>1505</v>
      </c>
      <c r="B253" s="10">
        <v>6625004730</v>
      </c>
      <c r="C253" s="14" t="s">
        <v>843</v>
      </c>
      <c r="D253" s="13">
        <f t="shared" si="8"/>
        <v>3.75</v>
      </c>
      <c r="E253" s="19">
        <v>1</v>
      </c>
      <c r="F253" s="32" t="s">
        <v>128</v>
      </c>
      <c r="G253" s="19">
        <v>1</v>
      </c>
      <c r="H253" s="24" t="s">
        <v>830</v>
      </c>
      <c r="I253" s="10">
        <v>3</v>
      </c>
      <c r="J253" s="29" t="s">
        <v>832</v>
      </c>
      <c r="K253" s="33">
        <v>5</v>
      </c>
      <c r="L253" s="69" t="s">
        <v>836</v>
      </c>
      <c r="M253" s="15">
        <v>758</v>
      </c>
      <c r="N253" s="31" t="s">
        <v>141</v>
      </c>
      <c r="O253" s="31" t="s">
        <v>142</v>
      </c>
      <c r="P253" s="31" t="s">
        <v>143</v>
      </c>
      <c r="Q253" s="52">
        <v>10</v>
      </c>
      <c r="R253" s="31" t="s">
        <v>379</v>
      </c>
      <c r="S253" s="31" t="s">
        <v>380</v>
      </c>
      <c r="T253" s="25">
        <v>6625058774</v>
      </c>
      <c r="U253" s="30" t="s">
        <v>139</v>
      </c>
      <c r="V253" s="31" t="s">
        <v>254</v>
      </c>
    </row>
    <row r="254" spans="1:22" ht="38.25">
      <c r="A254" s="6" t="s">
        <v>1506</v>
      </c>
      <c r="B254" s="10">
        <v>6625004730</v>
      </c>
      <c r="C254" s="14" t="s">
        <v>843</v>
      </c>
      <c r="D254" s="13">
        <f t="shared" si="8"/>
        <v>6.75</v>
      </c>
      <c r="E254" s="19">
        <v>1</v>
      </c>
      <c r="F254" s="32" t="s">
        <v>128</v>
      </c>
      <c r="G254" s="19">
        <v>1</v>
      </c>
      <c r="H254" s="24" t="s">
        <v>830</v>
      </c>
      <c r="I254" s="10">
        <v>3</v>
      </c>
      <c r="J254" s="29" t="s">
        <v>832</v>
      </c>
      <c r="K254" s="33">
        <v>9</v>
      </c>
      <c r="L254" s="69" t="s">
        <v>836</v>
      </c>
      <c r="M254" s="15">
        <v>758</v>
      </c>
      <c r="N254" s="31" t="s">
        <v>141</v>
      </c>
      <c r="O254" s="31" t="s">
        <v>142</v>
      </c>
      <c r="P254" s="31" t="s">
        <v>144</v>
      </c>
      <c r="Q254" s="52">
        <v>11</v>
      </c>
      <c r="R254" s="31" t="s">
        <v>383</v>
      </c>
      <c r="S254" s="31" t="s">
        <v>384</v>
      </c>
      <c r="T254" s="25">
        <v>6625058774</v>
      </c>
      <c r="U254" s="30" t="s">
        <v>139</v>
      </c>
      <c r="V254" s="31" t="s">
        <v>255</v>
      </c>
    </row>
    <row r="255" spans="1:22" ht="51">
      <c r="A255" s="6" t="s">
        <v>1507</v>
      </c>
      <c r="B255" s="10">
        <v>6625004730</v>
      </c>
      <c r="C255" s="14" t="s">
        <v>843</v>
      </c>
      <c r="D255" s="13">
        <f t="shared" si="8"/>
        <v>3.75</v>
      </c>
      <c r="E255" s="19">
        <v>1</v>
      </c>
      <c r="F255" s="32" t="s">
        <v>128</v>
      </c>
      <c r="G255" s="19">
        <v>1</v>
      </c>
      <c r="H255" s="24" t="s">
        <v>830</v>
      </c>
      <c r="I255" s="10">
        <v>3</v>
      </c>
      <c r="J255" s="29" t="s">
        <v>832</v>
      </c>
      <c r="K255" s="33">
        <v>5</v>
      </c>
      <c r="L255" s="69" t="s">
        <v>836</v>
      </c>
      <c r="M255" s="15">
        <v>758</v>
      </c>
      <c r="N255" s="31" t="s">
        <v>141</v>
      </c>
      <c r="O255" s="31" t="s">
        <v>142</v>
      </c>
      <c r="P255" s="31" t="s">
        <v>143</v>
      </c>
      <c r="Q255" s="52">
        <v>6</v>
      </c>
      <c r="R255" s="31" t="s">
        <v>381</v>
      </c>
      <c r="S255" s="31" t="s">
        <v>382</v>
      </c>
      <c r="T255" s="25">
        <v>6625058774</v>
      </c>
      <c r="U255" s="30" t="s">
        <v>139</v>
      </c>
      <c r="V255" s="31" t="s">
        <v>863</v>
      </c>
    </row>
    <row r="256" spans="1:22" ht="42.75" customHeight="1">
      <c r="A256" s="6" t="s">
        <v>1508</v>
      </c>
      <c r="B256" s="10">
        <v>6625004730</v>
      </c>
      <c r="C256" s="14" t="s">
        <v>843</v>
      </c>
      <c r="D256" s="13">
        <f t="shared" si="8"/>
        <v>4.5</v>
      </c>
      <c r="E256" s="19">
        <v>1</v>
      </c>
      <c r="F256" s="32" t="s">
        <v>128</v>
      </c>
      <c r="G256" s="19">
        <v>1</v>
      </c>
      <c r="H256" s="24" t="s">
        <v>830</v>
      </c>
      <c r="I256" s="10">
        <v>3</v>
      </c>
      <c r="J256" s="29" t="s">
        <v>832</v>
      </c>
      <c r="K256" s="33">
        <v>6</v>
      </c>
      <c r="L256" s="69" t="s">
        <v>836</v>
      </c>
      <c r="M256" s="15">
        <v>758</v>
      </c>
      <c r="N256" s="31" t="s">
        <v>141</v>
      </c>
      <c r="O256" s="31" t="s">
        <v>142</v>
      </c>
      <c r="P256" s="31" t="s">
        <v>143</v>
      </c>
      <c r="Q256" s="52">
        <v>4</v>
      </c>
      <c r="R256" s="31" t="s">
        <v>385</v>
      </c>
      <c r="S256" s="31" t="s">
        <v>386</v>
      </c>
      <c r="T256" s="25">
        <v>6625058774</v>
      </c>
      <c r="U256" s="30" t="s">
        <v>139</v>
      </c>
      <c r="V256" s="31" t="s">
        <v>256</v>
      </c>
    </row>
    <row r="257" spans="1:22" ht="51">
      <c r="A257" s="6" t="s">
        <v>1509</v>
      </c>
      <c r="B257" s="10">
        <v>6625004730</v>
      </c>
      <c r="C257" s="14" t="s">
        <v>843</v>
      </c>
      <c r="D257" s="13">
        <f t="shared" si="8"/>
        <v>3.75</v>
      </c>
      <c r="E257" s="19">
        <v>1</v>
      </c>
      <c r="F257" s="32" t="s">
        <v>128</v>
      </c>
      <c r="G257" s="19">
        <v>1</v>
      </c>
      <c r="H257" s="24" t="s">
        <v>830</v>
      </c>
      <c r="I257" s="10">
        <v>3</v>
      </c>
      <c r="J257" s="29" t="s">
        <v>832</v>
      </c>
      <c r="K257" s="13">
        <v>5</v>
      </c>
      <c r="L257" s="69" t="s">
        <v>836</v>
      </c>
      <c r="M257" s="15">
        <v>758</v>
      </c>
      <c r="N257" s="31" t="s">
        <v>141</v>
      </c>
      <c r="O257" s="31" t="s">
        <v>142</v>
      </c>
      <c r="P257" s="30" t="s">
        <v>145</v>
      </c>
      <c r="Q257" s="51">
        <v>64</v>
      </c>
      <c r="R257" s="31" t="s">
        <v>387</v>
      </c>
      <c r="S257" s="31" t="s">
        <v>388</v>
      </c>
      <c r="T257" s="30">
        <v>6625058774</v>
      </c>
      <c r="U257" s="30" t="s">
        <v>139</v>
      </c>
      <c r="V257" s="31" t="s">
        <v>257</v>
      </c>
    </row>
    <row r="258" spans="1:22" ht="76.5">
      <c r="A258" s="6" t="s">
        <v>1510</v>
      </c>
      <c r="B258" s="10">
        <v>6625004730</v>
      </c>
      <c r="C258" s="14" t="s">
        <v>843</v>
      </c>
      <c r="D258" s="13">
        <f t="shared" si="8"/>
        <v>3</v>
      </c>
      <c r="E258" s="19">
        <v>1</v>
      </c>
      <c r="F258" s="32" t="s">
        <v>128</v>
      </c>
      <c r="G258" s="19">
        <v>1</v>
      </c>
      <c r="H258" s="24" t="s">
        <v>830</v>
      </c>
      <c r="I258" s="10">
        <v>3</v>
      </c>
      <c r="J258" s="29" t="s">
        <v>832</v>
      </c>
      <c r="K258" s="13">
        <v>4</v>
      </c>
      <c r="L258" s="69" t="s">
        <v>836</v>
      </c>
      <c r="M258" s="15">
        <v>758</v>
      </c>
      <c r="N258" s="31" t="s">
        <v>141</v>
      </c>
      <c r="O258" s="31" t="s">
        <v>142</v>
      </c>
      <c r="P258" s="30" t="s">
        <v>145</v>
      </c>
      <c r="Q258" s="51">
        <v>58</v>
      </c>
      <c r="R258" s="31" t="s">
        <v>389</v>
      </c>
      <c r="S258" s="31" t="s">
        <v>390</v>
      </c>
      <c r="T258" s="30">
        <v>6625058774</v>
      </c>
      <c r="U258" s="30" t="s">
        <v>139</v>
      </c>
      <c r="V258" s="31" t="s">
        <v>864</v>
      </c>
    </row>
    <row r="259" spans="1:22" ht="25.5">
      <c r="A259" s="6" t="s">
        <v>1511</v>
      </c>
      <c r="B259" s="10">
        <v>6625004730</v>
      </c>
      <c r="C259" s="14" t="s">
        <v>843</v>
      </c>
      <c r="D259" s="13">
        <f t="shared" si="8"/>
        <v>2.25</v>
      </c>
      <c r="E259" s="19">
        <v>1</v>
      </c>
      <c r="F259" s="32" t="s">
        <v>128</v>
      </c>
      <c r="G259" s="19">
        <v>1</v>
      </c>
      <c r="H259" s="24" t="s">
        <v>830</v>
      </c>
      <c r="I259" s="10">
        <v>3</v>
      </c>
      <c r="J259" s="29" t="s">
        <v>832</v>
      </c>
      <c r="K259" s="17">
        <v>3</v>
      </c>
      <c r="L259" s="69" t="s">
        <v>836</v>
      </c>
      <c r="M259" s="15">
        <v>758</v>
      </c>
      <c r="N259" s="31" t="s">
        <v>141</v>
      </c>
      <c r="O259" s="31" t="s">
        <v>142</v>
      </c>
      <c r="P259" s="31" t="s">
        <v>296</v>
      </c>
      <c r="Q259" s="51"/>
      <c r="R259" s="31"/>
      <c r="S259" s="31"/>
      <c r="T259" s="30">
        <v>6625003334</v>
      </c>
      <c r="U259" s="30" t="s">
        <v>865</v>
      </c>
      <c r="V259" s="31" t="s">
        <v>866</v>
      </c>
    </row>
    <row r="260" spans="1:22" ht="25.5">
      <c r="A260" s="6" t="s">
        <v>1512</v>
      </c>
      <c r="B260" s="10">
        <v>6625004730</v>
      </c>
      <c r="C260" s="14" t="s">
        <v>843</v>
      </c>
      <c r="D260" s="13">
        <f t="shared" si="8"/>
        <v>2.25</v>
      </c>
      <c r="E260" s="19">
        <v>1</v>
      </c>
      <c r="F260" s="32" t="s">
        <v>128</v>
      </c>
      <c r="G260" s="19">
        <v>1</v>
      </c>
      <c r="H260" s="24" t="s">
        <v>830</v>
      </c>
      <c r="I260" s="10">
        <v>3</v>
      </c>
      <c r="J260" s="29" t="s">
        <v>832</v>
      </c>
      <c r="K260" s="17">
        <v>3</v>
      </c>
      <c r="L260" s="69" t="s">
        <v>836</v>
      </c>
      <c r="M260" s="15">
        <v>758</v>
      </c>
      <c r="N260" s="31" t="s">
        <v>141</v>
      </c>
      <c r="O260" s="31" t="s">
        <v>142</v>
      </c>
      <c r="P260" s="31" t="s">
        <v>297</v>
      </c>
      <c r="Q260" s="51">
        <v>18</v>
      </c>
      <c r="R260" s="31" t="s">
        <v>391</v>
      </c>
      <c r="S260" s="31" t="s">
        <v>392</v>
      </c>
      <c r="T260" s="30">
        <v>6625003334</v>
      </c>
      <c r="U260" s="30" t="s">
        <v>865</v>
      </c>
      <c r="V260" s="31" t="s">
        <v>867</v>
      </c>
    </row>
    <row r="261" spans="1:22" ht="25.5">
      <c r="A261" s="6" t="s">
        <v>1513</v>
      </c>
      <c r="B261" s="10">
        <v>6625004730</v>
      </c>
      <c r="C261" s="14" t="s">
        <v>843</v>
      </c>
      <c r="D261" s="13">
        <f t="shared" si="8"/>
        <v>2.25</v>
      </c>
      <c r="E261" s="19">
        <v>1</v>
      </c>
      <c r="F261" s="32" t="s">
        <v>128</v>
      </c>
      <c r="G261" s="19">
        <v>1</v>
      </c>
      <c r="H261" s="24" t="s">
        <v>830</v>
      </c>
      <c r="I261" s="10">
        <v>3</v>
      </c>
      <c r="J261" s="29" t="s">
        <v>832</v>
      </c>
      <c r="K261" s="17">
        <v>3</v>
      </c>
      <c r="L261" s="69" t="s">
        <v>836</v>
      </c>
      <c r="M261" s="15">
        <v>758</v>
      </c>
      <c r="N261" s="31" t="s">
        <v>141</v>
      </c>
      <c r="O261" s="31" t="s">
        <v>142</v>
      </c>
      <c r="P261" s="31" t="s">
        <v>318</v>
      </c>
      <c r="Q261" s="51">
        <v>29</v>
      </c>
      <c r="R261" s="31" t="s">
        <v>393</v>
      </c>
      <c r="S261" s="31" t="s">
        <v>394</v>
      </c>
      <c r="T261" s="30">
        <v>6625003334</v>
      </c>
      <c r="U261" s="30" t="s">
        <v>865</v>
      </c>
      <c r="V261" s="31" t="s">
        <v>868</v>
      </c>
    </row>
    <row r="262" spans="1:22" ht="25.5">
      <c r="A262" s="6" t="s">
        <v>1514</v>
      </c>
      <c r="B262" s="10">
        <v>6625004730</v>
      </c>
      <c r="C262" s="14" t="s">
        <v>843</v>
      </c>
      <c r="D262" s="13">
        <f t="shared" si="8"/>
        <v>1.5</v>
      </c>
      <c r="E262" s="19">
        <v>1</v>
      </c>
      <c r="F262" s="32" t="s">
        <v>128</v>
      </c>
      <c r="G262" s="19">
        <v>1</v>
      </c>
      <c r="H262" s="24" t="s">
        <v>830</v>
      </c>
      <c r="I262" s="10">
        <v>3</v>
      </c>
      <c r="J262" s="29" t="s">
        <v>832</v>
      </c>
      <c r="K262" s="17">
        <v>2</v>
      </c>
      <c r="L262" s="69" t="s">
        <v>836</v>
      </c>
      <c r="M262" s="15">
        <v>758</v>
      </c>
      <c r="N262" s="31" t="s">
        <v>141</v>
      </c>
      <c r="O262" s="31" t="s">
        <v>142</v>
      </c>
      <c r="P262" s="31" t="s">
        <v>317</v>
      </c>
      <c r="Q262" s="51">
        <v>10</v>
      </c>
      <c r="R262" s="31"/>
      <c r="S262" s="31"/>
      <c r="T262" s="30">
        <v>6625003334</v>
      </c>
      <c r="U262" s="30" t="s">
        <v>865</v>
      </c>
      <c r="V262" s="31" t="s">
        <v>869</v>
      </c>
    </row>
    <row r="263" spans="1:22" ht="25.5">
      <c r="A263" s="6" t="s">
        <v>1515</v>
      </c>
      <c r="B263" s="10">
        <v>6625004730</v>
      </c>
      <c r="C263" s="14" t="s">
        <v>843</v>
      </c>
      <c r="D263" s="13">
        <f t="shared" si="8"/>
        <v>0.75</v>
      </c>
      <c r="E263" s="19">
        <v>1</v>
      </c>
      <c r="F263" s="32" t="s">
        <v>128</v>
      </c>
      <c r="G263" s="19">
        <v>1</v>
      </c>
      <c r="H263" s="24" t="s">
        <v>830</v>
      </c>
      <c r="I263" s="10">
        <v>3</v>
      </c>
      <c r="J263" s="29" t="s">
        <v>832</v>
      </c>
      <c r="K263" s="17">
        <v>1</v>
      </c>
      <c r="L263" s="69" t="s">
        <v>836</v>
      </c>
      <c r="M263" s="15">
        <v>758</v>
      </c>
      <c r="N263" s="31" t="s">
        <v>141</v>
      </c>
      <c r="O263" s="31" t="s">
        <v>142</v>
      </c>
      <c r="P263" s="31" t="s">
        <v>317</v>
      </c>
      <c r="Q263" s="51">
        <v>36</v>
      </c>
      <c r="R263" s="31"/>
      <c r="S263" s="31"/>
      <c r="T263" s="30">
        <v>6625003334</v>
      </c>
      <c r="U263" s="30" t="s">
        <v>865</v>
      </c>
      <c r="V263" s="31" t="s">
        <v>870</v>
      </c>
    </row>
    <row r="264" spans="1:22" ht="25.5">
      <c r="A264" s="6" t="s">
        <v>1516</v>
      </c>
      <c r="B264" s="10">
        <v>6625004730</v>
      </c>
      <c r="C264" s="20" t="s">
        <v>843</v>
      </c>
      <c r="D264" s="22">
        <f t="shared" si="8"/>
        <v>3</v>
      </c>
      <c r="E264" s="19">
        <v>1</v>
      </c>
      <c r="F264" s="32" t="s">
        <v>128</v>
      </c>
      <c r="G264" s="19">
        <v>1</v>
      </c>
      <c r="H264" s="24" t="s">
        <v>830</v>
      </c>
      <c r="I264" s="19">
        <v>3</v>
      </c>
      <c r="J264" s="32" t="s">
        <v>832</v>
      </c>
      <c r="K264" s="26">
        <v>4</v>
      </c>
      <c r="L264" s="70" t="s">
        <v>836</v>
      </c>
      <c r="M264" s="21">
        <v>758</v>
      </c>
      <c r="N264" s="31" t="s">
        <v>141</v>
      </c>
      <c r="O264" s="31" t="s">
        <v>142</v>
      </c>
      <c r="P264" s="31" t="s">
        <v>914</v>
      </c>
      <c r="Q264" s="51">
        <v>18</v>
      </c>
      <c r="R264" s="31"/>
      <c r="S264" s="31"/>
      <c r="T264" s="30">
        <v>6625003334</v>
      </c>
      <c r="U264" s="30" t="s">
        <v>865</v>
      </c>
      <c r="V264" s="31" t="s">
        <v>871</v>
      </c>
    </row>
    <row r="265" spans="1:22" ht="25.5">
      <c r="A265" s="6" t="s">
        <v>1517</v>
      </c>
      <c r="B265" s="10">
        <v>6625004730</v>
      </c>
      <c r="C265" s="14" t="s">
        <v>843</v>
      </c>
      <c r="D265" s="13">
        <f t="shared" si="8"/>
        <v>1.5</v>
      </c>
      <c r="E265" s="19">
        <v>1</v>
      </c>
      <c r="F265" s="32" t="s">
        <v>128</v>
      </c>
      <c r="G265" s="19">
        <v>1</v>
      </c>
      <c r="H265" s="24" t="s">
        <v>830</v>
      </c>
      <c r="I265" s="10">
        <v>3</v>
      </c>
      <c r="J265" s="29" t="s">
        <v>832</v>
      </c>
      <c r="K265" s="17">
        <v>2</v>
      </c>
      <c r="L265" s="69" t="s">
        <v>836</v>
      </c>
      <c r="M265" s="15">
        <v>758</v>
      </c>
      <c r="N265" s="31" t="s">
        <v>141</v>
      </c>
      <c r="O265" s="31" t="s">
        <v>142</v>
      </c>
      <c r="P265" s="31" t="s">
        <v>316</v>
      </c>
      <c r="Q265" s="51">
        <v>3</v>
      </c>
      <c r="R265" s="31"/>
      <c r="S265" s="31"/>
      <c r="T265" s="30">
        <v>6625003334</v>
      </c>
      <c r="U265" s="30" t="s">
        <v>865</v>
      </c>
      <c r="V265" s="31" t="s">
        <v>872</v>
      </c>
    </row>
    <row r="266" spans="1:22" ht="25.5" customHeight="1">
      <c r="A266" s="6" t="s">
        <v>1518</v>
      </c>
      <c r="B266" s="10">
        <v>6625004730</v>
      </c>
      <c r="C266" s="14" t="s">
        <v>843</v>
      </c>
      <c r="D266" s="13">
        <f t="shared" si="8"/>
        <v>1.5</v>
      </c>
      <c r="E266" s="19">
        <v>1</v>
      </c>
      <c r="F266" s="32" t="s">
        <v>128</v>
      </c>
      <c r="G266" s="19">
        <v>1</v>
      </c>
      <c r="H266" s="24" t="s">
        <v>830</v>
      </c>
      <c r="I266" s="10">
        <v>3</v>
      </c>
      <c r="J266" s="29" t="s">
        <v>832</v>
      </c>
      <c r="K266" s="17">
        <v>2</v>
      </c>
      <c r="L266" s="69" t="s">
        <v>836</v>
      </c>
      <c r="M266" s="15">
        <v>758</v>
      </c>
      <c r="N266" s="31" t="s">
        <v>141</v>
      </c>
      <c r="O266" s="31" t="s">
        <v>142</v>
      </c>
      <c r="P266" s="31" t="s">
        <v>316</v>
      </c>
      <c r="Q266" s="51" t="s">
        <v>300</v>
      </c>
      <c r="R266" s="31" t="s">
        <v>395</v>
      </c>
      <c r="S266" s="31" t="s">
        <v>396</v>
      </c>
      <c r="T266" s="30">
        <v>6625003334</v>
      </c>
      <c r="U266" s="30" t="s">
        <v>865</v>
      </c>
      <c r="V266" s="31" t="s">
        <v>873</v>
      </c>
    </row>
    <row r="267" spans="1:22" ht="25.5" customHeight="1">
      <c r="A267" s="6" t="s">
        <v>1519</v>
      </c>
      <c r="B267" s="10">
        <v>6625004730</v>
      </c>
      <c r="C267" s="14" t="s">
        <v>843</v>
      </c>
      <c r="D267" s="13">
        <f t="shared" si="8"/>
        <v>1.5</v>
      </c>
      <c r="E267" s="19">
        <v>1</v>
      </c>
      <c r="F267" s="32" t="s">
        <v>128</v>
      </c>
      <c r="G267" s="19">
        <v>1</v>
      </c>
      <c r="H267" s="24" t="s">
        <v>830</v>
      </c>
      <c r="I267" s="10">
        <v>3</v>
      </c>
      <c r="J267" s="9" t="s">
        <v>832</v>
      </c>
      <c r="K267" s="17">
        <v>2</v>
      </c>
      <c r="L267" s="69" t="s">
        <v>836</v>
      </c>
      <c r="M267" s="15">
        <v>758</v>
      </c>
      <c r="N267" s="31" t="s">
        <v>141</v>
      </c>
      <c r="O267" s="31" t="s">
        <v>142</v>
      </c>
      <c r="P267" s="31" t="s">
        <v>315</v>
      </c>
      <c r="Q267" s="51" t="s">
        <v>300</v>
      </c>
      <c r="R267" s="31" t="s">
        <v>397</v>
      </c>
      <c r="S267" s="31" t="s">
        <v>398</v>
      </c>
      <c r="T267" s="30">
        <v>6625003334</v>
      </c>
      <c r="U267" s="30" t="s">
        <v>865</v>
      </c>
      <c r="V267" s="31" t="s">
        <v>874</v>
      </c>
    </row>
    <row r="268" spans="1:22" ht="25.5">
      <c r="A268" s="6" t="s">
        <v>1520</v>
      </c>
      <c r="B268" s="10">
        <v>6625004730</v>
      </c>
      <c r="C268" s="14" t="s">
        <v>843</v>
      </c>
      <c r="D268" s="13">
        <f t="shared" si="8"/>
        <v>1.5</v>
      </c>
      <c r="E268" s="19">
        <v>1</v>
      </c>
      <c r="F268" s="32" t="s">
        <v>128</v>
      </c>
      <c r="G268" s="19">
        <v>1</v>
      </c>
      <c r="H268" s="24" t="s">
        <v>830</v>
      </c>
      <c r="I268" s="10">
        <v>3</v>
      </c>
      <c r="J268" s="9" t="s">
        <v>832</v>
      </c>
      <c r="K268" s="17">
        <v>2</v>
      </c>
      <c r="L268" s="69" t="s">
        <v>836</v>
      </c>
      <c r="M268" s="15">
        <v>758</v>
      </c>
      <c r="N268" s="31" t="s">
        <v>141</v>
      </c>
      <c r="O268" s="31" t="s">
        <v>142</v>
      </c>
      <c r="P268" s="31" t="s">
        <v>315</v>
      </c>
      <c r="Q268" s="51" t="s">
        <v>301</v>
      </c>
      <c r="R268" s="31" t="s">
        <v>399</v>
      </c>
      <c r="S268" s="31" t="s">
        <v>400</v>
      </c>
      <c r="T268" s="30">
        <v>6625003334</v>
      </c>
      <c r="U268" s="30" t="s">
        <v>865</v>
      </c>
      <c r="V268" s="31" t="s">
        <v>875</v>
      </c>
    </row>
    <row r="269" spans="1:22" ht="25.5">
      <c r="A269" s="6" t="s">
        <v>1521</v>
      </c>
      <c r="B269" s="10">
        <v>6625004730</v>
      </c>
      <c r="C269" s="14" t="s">
        <v>843</v>
      </c>
      <c r="D269" s="13">
        <f t="shared" si="8"/>
        <v>1.5</v>
      </c>
      <c r="E269" s="19">
        <v>1</v>
      </c>
      <c r="F269" s="32" t="s">
        <v>128</v>
      </c>
      <c r="G269" s="19">
        <v>1</v>
      </c>
      <c r="H269" s="24" t="s">
        <v>830</v>
      </c>
      <c r="I269" s="10">
        <v>3</v>
      </c>
      <c r="J269" s="9" t="s">
        <v>832</v>
      </c>
      <c r="K269" s="17">
        <v>2</v>
      </c>
      <c r="L269" s="69" t="s">
        <v>836</v>
      </c>
      <c r="M269" s="15">
        <v>758</v>
      </c>
      <c r="N269" s="31" t="s">
        <v>141</v>
      </c>
      <c r="O269" s="31" t="s">
        <v>142</v>
      </c>
      <c r="P269" s="31" t="s">
        <v>314</v>
      </c>
      <c r="Q269" s="51">
        <v>15</v>
      </c>
      <c r="R269" s="31"/>
      <c r="S269" s="31"/>
      <c r="T269" s="30">
        <v>6625003334</v>
      </c>
      <c r="U269" s="30" t="s">
        <v>865</v>
      </c>
      <c r="V269" s="31" t="s">
        <v>876</v>
      </c>
    </row>
    <row r="270" spans="1:22" ht="25.5">
      <c r="A270" s="6" t="s">
        <v>1522</v>
      </c>
      <c r="B270" s="10">
        <v>6625004730</v>
      </c>
      <c r="C270" s="14" t="s">
        <v>843</v>
      </c>
      <c r="D270" s="13">
        <f t="shared" si="8"/>
        <v>0.75</v>
      </c>
      <c r="E270" s="19">
        <v>1</v>
      </c>
      <c r="F270" s="32" t="s">
        <v>128</v>
      </c>
      <c r="G270" s="19">
        <v>1</v>
      </c>
      <c r="H270" s="24" t="s">
        <v>830</v>
      </c>
      <c r="I270" s="10">
        <v>3</v>
      </c>
      <c r="J270" s="9" t="s">
        <v>832</v>
      </c>
      <c r="K270" s="17">
        <v>1</v>
      </c>
      <c r="L270" s="69" t="s">
        <v>836</v>
      </c>
      <c r="M270" s="15">
        <v>758</v>
      </c>
      <c r="N270" s="31" t="s">
        <v>141</v>
      </c>
      <c r="O270" s="31" t="s">
        <v>142</v>
      </c>
      <c r="P270" s="31" t="s">
        <v>915</v>
      </c>
      <c r="Q270" s="51">
        <v>30</v>
      </c>
      <c r="R270" s="31"/>
      <c r="S270" s="31"/>
      <c r="T270" s="30">
        <v>6625003334</v>
      </c>
      <c r="U270" s="30" t="s">
        <v>865</v>
      </c>
      <c r="V270" s="31" t="s">
        <v>877</v>
      </c>
    </row>
    <row r="271" spans="1:22" ht="25.5">
      <c r="A271" s="6" t="s">
        <v>1523</v>
      </c>
      <c r="B271" s="10">
        <v>6625004730</v>
      </c>
      <c r="C271" s="14" t="s">
        <v>843</v>
      </c>
      <c r="D271" s="13">
        <f t="shared" si="8"/>
        <v>1.5</v>
      </c>
      <c r="E271" s="19">
        <v>1</v>
      </c>
      <c r="F271" s="32" t="s">
        <v>128</v>
      </c>
      <c r="G271" s="19">
        <v>1</v>
      </c>
      <c r="H271" s="24" t="s">
        <v>830</v>
      </c>
      <c r="I271" s="10">
        <v>3</v>
      </c>
      <c r="J271" s="9" t="s">
        <v>832</v>
      </c>
      <c r="K271" s="17">
        <v>2</v>
      </c>
      <c r="L271" s="69" t="s">
        <v>836</v>
      </c>
      <c r="M271" s="15">
        <v>758</v>
      </c>
      <c r="N271" s="31" t="s">
        <v>141</v>
      </c>
      <c r="O271" s="31" t="s">
        <v>142</v>
      </c>
      <c r="P271" s="31" t="s">
        <v>313</v>
      </c>
      <c r="Q271" s="51">
        <v>9</v>
      </c>
      <c r="R271" s="31"/>
      <c r="S271" s="31"/>
      <c r="T271" s="30">
        <v>6625003334</v>
      </c>
      <c r="U271" s="30" t="s">
        <v>865</v>
      </c>
      <c r="V271" s="31" t="s">
        <v>878</v>
      </c>
    </row>
    <row r="272" spans="1:22" ht="25.5">
      <c r="A272" s="6" t="s">
        <v>1524</v>
      </c>
      <c r="B272" s="10">
        <v>6625004730</v>
      </c>
      <c r="C272" s="14" t="s">
        <v>843</v>
      </c>
      <c r="D272" s="13">
        <f t="shared" si="8"/>
        <v>0.75</v>
      </c>
      <c r="E272" s="19">
        <v>1</v>
      </c>
      <c r="F272" s="32" t="s">
        <v>128</v>
      </c>
      <c r="G272" s="19">
        <v>1</v>
      </c>
      <c r="H272" s="24" t="s">
        <v>830</v>
      </c>
      <c r="I272" s="10">
        <v>3</v>
      </c>
      <c r="J272" s="9" t="s">
        <v>832</v>
      </c>
      <c r="K272" s="17">
        <v>1</v>
      </c>
      <c r="L272" s="69" t="s">
        <v>836</v>
      </c>
      <c r="M272" s="15">
        <v>758</v>
      </c>
      <c r="N272" s="31" t="s">
        <v>141</v>
      </c>
      <c r="O272" s="31" t="s">
        <v>142</v>
      </c>
      <c r="P272" s="31" t="s">
        <v>298</v>
      </c>
      <c r="Q272" s="51"/>
      <c r="R272" s="31"/>
      <c r="S272" s="31"/>
      <c r="T272" s="30">
        <v>6625003334</v>
      </c>
      <c r="U272" s="30" t="s">
        <v>865</v>
      </c>
      <c r="V272" s="31" t="s">
        <v>879</v>
      </c>
    </row>
    <row r="273" spans="1:22" ht="25.5">
      <c r="A273" s="6" t="s">
        <v>1525</v>
      </c>
      <c r="B273" s="10">
        <v>6625004730</v>
      </c>
      <c r="C273" s="14" t="s">
        <v>843</v>
      </c>
      <c r="D273" s="13">
        <f t="shared" si="8"/>
        <v>3</v>
      </c>
      <c r="E273" s="19">
        <v>1</v>
      </c>
      <c r="F273" s="32" t="s">
        <v>128</v>
      </c>
      <c r="G273" s="19">
        <v>1</v>
      </c>
      <c r="H273" s="24" t="s">
        <v>830</v>
      </c>
      <c r="I273" s="10">
        <v>3</v>
      </c>
      <c r="J273" s="9" t="s">
        <v>832</v>
      </c>
      <c r="K273" s="17">
        <v>4</v>
      </c>
      <c r="L273" s="69" t="s">
        <v>836</v>
      </c>
      <c r="M273" s="15">
        <v>758</v>
      </c>
      <c r="N273" s="31" t="s">
        <v>141</v>
      </c>
      <c r="O273" s="31" t="s">
        <v>142</v>
      </c>
      <c r="P273" s="31" t="s">
        <v>312</v>
      </c>
      <c r="Q273" s="51">
        <v>28</v>
      </c>
      <c r="R273" s="31" t="s">
        <v>401</v>
      </c>
      <c r="S273" s="31" t="s">
        <v>402</v>
      </c>
      <c r="T273" s="30">
        <v>6625003334</v>
      </c>
      <c r="U273" s="30" t="s">
        <v>865</v>
      </c>
      <c r="V273" s="197" t="s">
        <v>880</v>
      </c>
    </row>
    <row r="274" spans="1:22" ht="25.5">
      <c r="A274" s="6" t="s">
        <v>1526</v>
      </c>
      <c r="B274" s="10">
        <v>6625004730</v>
      </c>
      <c r="C274" s="14" t="s">
        <v>843</v>
      </c>
      <c r="D274" s="13">
        <f t="shared" si="8"/>
        <v>1.5</v>
      </c>
      <c r="E274" s="19">
        <v>1</v>
      </c>
      <c r="F274" s="32" t="s">
        <v>128</v>
      </c>
      <c r="G274" s="19">
        <v>1</v>
      </c>
      <c r="H274" s="24" t="s">
        <v>830</v>
      </c>
      <c r="I274" s="10">
        <v>3</v>
      </c>
      <c r="J274" s="9" t="s">
        <v>832</v>
      </c>
      <c r="K274" s="17">
        <v>2</v>
      </c>
      <c r="L274" s="69" t="s">
        <v>836</v>
      </c>
      <c r="M274" s="15">
        <v>758</v>
      </c>
      <c r="N274" s="31" t="s">
        <v>141</v>
      </c>
      <c r="O274" s="31" t="s">
        <v>142</v>
      </c>
      <c r="P274" s="31" t="s">
        <v>312</v>
      </c>
      <c r="Q274" s="51">
        <v>32</v>
      </c>
      <c r="R274" s="31" t="s">
        <v>403</v>
      </c>
      <c r="S274" s="31" t="s">
        <v>404</v>
      </c>
      <c r="T274" s="30">
        <v>6625003334</v>
      </c>
      <c r="U274" s="30" t="s">
        <v>865</v>
      </c>
      <c r="V274" s="198"/>
    </row>
    <row r="275" spans="1:22" ht="38.25">
      <c r="A275" s="6" t="s">
        <v>1527</v>
      </c>
      <c r="B275" s="10">
        <v>6625004730</v>
      </c>
      <c r="C275" s="14" t="s">
        <v>843</v>
      </c>
      <c r="D275" s="13">
        <f t="shared" si="8"/>
        <v>2.25</v>
      </c>
      <c r="E275" s="19">
        <v>1</v>
      </c>
      <c r="F275" s="32" t="s">
        <v>128</v>
      </c>
      <c r="G275" s="19">
        <v>1</v>
      </c>
      <c r="H275" s="24" t="s">
        <v>830</v>
      </c>
      <c r="I275" s="10">
        <v>3</v>
      </c>
      <c r="J275" s="9" t="s">
        <v>832</v>
      </c>
      <c r="K275" s="17">
        <v>3</v>
      </c>
      <c r="L275" s="69" t="s">
        <v>836</v>
      </c>
      <c r="M275" s="15">
        <v>758</v>
      </c>
      <c r="N275" s="31" t="s">
        <v>141</v>
      </c>
      <c r="O275" s="31" t="s">
        <v>142</v>
      </c>
      <c r="P275" s="31" t="s">
        <v>311</v>
      </c>
      <c r="Q275" s="51">
        <v>6</v>
      </c>
      <c r="R275" s="31" t="s">
        <v>405</v>
      </c>
      <c r="S275" s="31" t="s">
        <v>406</v>
      </c>
      <c r="T275" s="30">
        <v>6625003334</v>
      </c>
      <c r="U275" s="30" t="s">
        <v>865</v>
      </c>
      <c r="V275" s="31" t="s">
        <v>881</v>
      </c>
    </row>
    <row r="276" spans="1:22" ht="25.5">
      <c r="A276" s="6" t="s">
        <v>1528</v>
      </c>
      <c r="B276" s="10">
        <v>6625004730</v>
      </c>
      <c r="C276" s="14" t="s">
        <v>843</v>
      </c>
      <c r="D276" s="13">
        <f t="shared" si="8"/>
        <v>0.75</v>
      </c>
      <c r="E276" s="19">
        <v>1</v>
      </c>
      <c r="F276" s="32" t="s">
        <v>128</v>
      </c>
      <c r="G276" s="19">
        <v>1</v>
      </c>
      <c r="H276" s="24" t="s">
        <v>830</v>
      </c>
      <c r="I276" s="10">
        <v>3</v>
      </c>
      <c r="J276" s="9" t="s">
        <v>832</v>
      </c>
      <c r="K276" s="17">
        <v>1</v>
      </c>
      <c r="L276" s="69" t="s">
        <v>836</v>
      </c>
      <c r="M276" s="15">
        <v>758</v>
      </c>
      <c r="N276" s="31" t="s">
        <v>141</v>
      </c>
      <c r="O276" s="31" t="s">
        <v>142</v>
      </c>
      <c r="P276" s="31" t="s">
        <v>310</v>
      </c>
      <c r="Q276" s="51">
        <v>13</v>
      </c>
      <c r="R276" s="31"/>
      <c r="S276" s="31"/>
      <c r="T276" s="30">
        <v>6625003334</v>
      </c>
      <c r="U276" s="30" t="s">
        <v>865</v>
      </c>
      <c r="V276" s="31" t="s">
        <v>882</v>
      </c>
    </row>
    <row r="277" spans="1:22" ht="25.5">
      <c r="A277" s="6" t="s">
        <v>1529</v>
      </c>
      <c r="B277" s="10">
        <v>6625004730</v>
      </c>
      <c r="C277" s="14" t="s">
        <v>843</v>
      </c>
      <c r="D277" s="13">
        <f t="shared" si="8"/>
        <v>0.75</v>
      </c>
      <c r="E277" s="19">
        <v>1</v>
      </c>
      <c r="F277" s="32" t="s">
        <v>128</v>
      </c>
      <c r="G277" s="19">
        <v>1</v>
      </c>
      <c r="H277" s="24" t="s">
        <v>830</v>
      </c>
      <c r="I277" s="10">
        <v>3</v>
      </c>
      <c r="J277" s="9" t="s">
        <v>832</v>
      </c>
      <c r="K277" s="17">
        <v>1</v>
      </c>
      <c r="L277" s="69" t="s">
        <v>836</v>
      </c>
      <c r="M277" s="15">
        <v>758</v>
      </c>
      <c r="N277" s="31" t="s">
        <v>141</v>
      </c>
      <c r="O277" s="31" t="s">
        <v>142</v>
      </c>
      <c r="P277" s="31" t="s">
        <v>310</v>
      </c>
      <c r="Q277" s="51">
        <v>25</v>
      </c>
      <c r="R277" s="31"/>
      <c r="S277" s="31"/>
      <c r="T277" s="30">
        <v>6625003334</v>
      </c>
      <c r="U277" s="30" t="s">
        <v>865</v>
      </c>
      <c r="V277" s="31" t="s">
        <v>883</v>
      </c>
    </row>
    <row r="278" spans="1:22" ht="25.5">
      <c r="A278" s="6" t="s">
        <v>1530</v>
      </c>
      <c r="B278" s="10">
        <v>6625004730</v>
      </c>
      <c r="C278" s="14" t="s">
        <v>843</v>
      </c>
      <c r="D278" s="13">
        <f t="shared" si="8"/>
        <v>0</v>
      </c>
      <c r="E278" s="19">
        <v>1</v>
      </c>
      <c r="F278" s="32" t="s">
        <v>128</v>
      </c>
      <c r="G278" s="19">
        <v>1</v>
      </c>
      <c r="H278" s="24" t="s">
        <v>830</v>
      </c>
      <c r="I278" s="10">
        <v>3</v>
      </c>
      <c r="J278" s="9" t="s">
        <v>832</v>
      </c>
      <c r="K278" s="17"/>
      <c r="L278" s="69" t="s">
        <v>836</v>
      </c>
      <c r="M278" s="15">
        <v>758</v>
      </c>
      <c r="N278" s="31" t="s">
        <v>141</v>
      </c>
      <c r="O278" s="31" t="s">
        <v>142</v>
      </c>
      <c r="P278" s="31" t="s">
        <v>309</v>
      </c>
      <c r="Q278" s="51" t="s">
        <v>302</v>
      </c>
      <c r="R278" s="31"/>
      <c r="S278" s="31"/>
      <c r="T278" s="30">
        <v>6625003334</v>
      </c>
      <c r="U278" s="30" t="s">
        <v>865</v>
      </c>
      <c r="V278" s="31" t="s">
        <v>942</v>
      </c>
    </row>
    <row r="279" spans="1:22" ht="38.25">
      <c r="A279" s="6" t="s">
        <v>1531</v>
      </c>
      <c r="B279" s="10">
        <v>6625004730</v>
      </c>
      <c r="C279" s="14" t="s">
        <v>843</v>
      </c>
      <c r="D279" s="13">
        <f t="shared" si="8"/>
        <v>3</v>
      </c>
      <c r="E279" s="19">
        <v>1</v>
      </c>
      <c r="F279" s="32" t="s">
        <v>128</v>
      </c>
      <c r="G279" s="19">
        <v>1</v>
      </c>
      <c r="H279" s="24" t="s">
        <v>830</v>
      </c>
      <c r="I279" s="10">
        <v>3</v>
      </c>
      <c r="J279" s="9" t="s">
        <v>832</v>
      </c>
      <c r="K279" s="17">
        <v>4</v>
      </c>
      <c r="L279" s="69" t="s">
        <v>836</v>
      </c>
      <c r="M279" s="15">
        <v>758</v>
      </c>
      <c r="N279" s="31" t="s">
        <v>141</v>
      </c>
      <c r="O279" s="31" t="s">
        <v>142</v>
      </c>
      <c r="P279" s="31" t="s">
        <v>309</v>
      </c>
      <c r="Q279" s="51">
        <v>14</v>
      </c>
      <c r="R279" s="31" t="s">
        <v>407</v>
      </c>
      <c r="S279" s="31" t="s">
        <v>408</v>
      </c>
      <c r="T279" s="30">
        <v>6625003334</v>
      </c>
      <c r="U279" s="30" t="s">
        <v>865</v>
      </c>
      <c r="V279" s="31" t="s">
        <v>884</v>
      </c>
    </row>
    <row r="280" spans="1:22" ht="25.5">
      <c r="A280" s="6" t="s">
        <v>1532</v>
      </c>
      <c r="B280" s="10">
        <v>6625004730</v>
      </c>
      <c r="C280" s="14" t="s">
        <v>843</v>
      </c>
      <c r="D280" s="13">
        <f t="shared" si="8"/>
        <v>0.75</v>
      </c>
      <c r="E280" s="19">
        <v>1</v>
      </c>
      <c r="F280" s="32" t="s">
        <v>128</v>
      </c>
      <c r="G280" s="19">
        <v>1</v>
      </c>
      <c r="H280" s="24" t="s">
        <v>830</v>
      </c>
      <c r="I280" s="10">
        <v>3</v>
      </c>
      <c r="J280" s="9" t="s">
        <v>832</v>
      </c>
      <c r="K280" s="17">
        <v>1</v>
      </c>
      <c r="L280" s="69" t="s">
        <v>836</v>
      </c>
      <c r="M280" s="15">
        <v>758</v>
      </c>
      <c r="N280" s="31" t="s">
        <v>141</v>
      </c>
      <c r="O280" s="31" t="s">
        <v>142</v>
      </c>
      <c r="P280" s="31" t="s">
        <v>308</v>
      </c>
      <c r="Q280" s="51">
        <v>5</v>
      </c>
      <c r="R280" s="31"/>
      <c r="S280" s="31"/>
      <c r="T280" s="30">
        <v>6625003334</v>
      </c>
      <c r="U280" s="30" t="s">
        <v>865</v>
      </c>
      <c r="V280" s="31" t="s">
        <v>885</v>
      </c>
    </row>
    <row r="281" spans="1:22" ht="25.5">
      <c r="A281" s="6" t="s">
        <v>1533</v>
      </c>
      <c r="B281" s="10">
        <v>6625004730</v>
      </c>
      <c r="C281" s="14" t="s">
        <v>843</v>
      </c>
      <c r="D281" s="13">
        <f t="shared" si="8"/>
        <v>2.25</v>
      </c>
      <c r="E281" s="19">
        <v>1</v>
      </c>
      <c r="F281" s="32" t="s">
        <v>128</v>
      </c>
      <c r="G281" s="19">
        <v>1</v>
      </c>
      <c r="H281" s="24" t="s">
        <v>830</v>
      </c>
      <c r="I281" s="10">
        <v>3</v>
      </c>
      <c r="J281" s="9" t="s">
        <v>832</v>
      </c>
      <c r="K281" s="17">
        <v>3</v>
      </c>
      <c r="L281" s="69" t="s">
        <v>836</v>
      </c>
      <c r="M281" s="15">
        <v>758</v>
      </c>
      <c r="N281" s="31" t="s">
        <v>141</v>
      </c>
      <c r="O281" s="31" t="s">
        <v>142</v>
      </c>
      <c r="P281" s="31" t="s">
        <v>307</v>
      </c>
      <c r="Q281" s="51">
        <v>16</v>
      </c>
      <c r="R281" s="31" t="s">
        <v>409</v>
      </c>
      <c r="S281" s="31" t="s">
        <v>410</v>
      </c>
      <c r="T281" s="30">
        <v>6625003334</v>
      </c>
      <c r="U281" s="30" t="s">
        <v>865</v>
      </c>
      <c r="V281" s="31" t="s">
        <v>886</v>
      </c>
    </row>
    <row r="282" spans="1:22" ht="25.5">
      <c r="A282" s="6" t="s">
        <v>1534</v>
      </c>
      <c r="B282" s="10">
        <v>6625004730</v>
      </c>
      <c r="C282" s="14" t="s">
        <v>843</v>
      </c>
      <c r="D282" s="13">
        <f t="shared" si="8"/>
        <v>0.75</v>
      </c>
      <c r="E282" s="19">
        <v>1</v>
      </c>
      <c r="F282" s="32" t="s">
        <v>128</v>
      </c>
      <c r="G282" s="19">
        <v>1</v>
      </c>
      <c r="H282" s="24" t="s">
        <v>830</v>
      </c>
      <c r="I282" s="10">
        <v>3</v>
      </c>
      <c r="J282" s="9" t="s">
        <v>832</v>
      </c>
      <c r="K282" s="17">
        <v>1</v>
      </c>
      <c r="L282" s="69" t="s">
        <v>836</v>
      </c>
      <c r="M282" s="15">
        <v>758</v>
      </c>
      <c r="N282" s="31" t="s">
        <v>141</v>
      </c>
      <c r="O282" s="31" t="s">
        <v>142</v>
      </c>
      <c r="P282" s="31" t="s">
        <v>306</v>
      </c>
      <c r="Q282" s="51">
        <v>48</v>
      </c>
      <c r="R282" s="31"/>
      <c r="S282" s="31"/>
      <c r="T282" s="30">
        <v>6625003334</v>
      </c>
      <c r="U282" s="30" t="s">
        <v>865</v>
      </c>
      <c r="V282" s="31" t="s">
        <v>942</v>
      </c>
    </row>
    <row r="283" spans="1:22" ht="25.5">
      <c r="A283" s="6" t="s">
        <v>1535</v>
      </c>
      <c r="B283" s="10">
        <v>6625004730</v>
      </c>
      <c r="C283" s="14" t="s">
        <v>843</v>
      </c>
      <c r="D283" s="13">
        <f t="shared" si="8"/>
        <v>1.5</v>
      </c>
      <c r="E283" s="19">
        <v>1</v>
      </c>
      <c r="F283" s="32" t="s">
        <v>128</v>
      </c>
      <c r="G283" s="19">
        <v>1</v>
      </c>
      <c r="H283" s="24" t="s">
        <v>830</v>
      </c>
      <c r="I283" s="10">
        <v>3</v>
      </c>
      <c r="J283" s="9" t="s">
        <v>832</v>
      </c>
      <c r="K283" s="17">
        <v>2</v>
      </c>
      <c r="L283" s="69" t="s">
        <v>836</v>
      </c>
      <c r="M283" s="15">
        <v>758</v>
      </c>
      <c r="N283" s="31" t="s">
        <v>141</v>
      </c>
      <c r="O283" s="31" t="s">
        <v>142</v>
      </c>
      <c r="P283" s="31" t="s">
        <v>305</v>
      </c>
      <c r="Q283" s="51">
        <v>8</v>
      </c>
      <c r="R283" s="31"/>
      <c r="S283" s="31"/>
      <c r="T283" s="30">
        <v>6625003334</v>
      </c>
      <c r="U283" s="30" t="s">
        <v>865</v>
      </c>
      <c r="V283" s="31" t="s">
        <v>942</v>
      </c>
    </row>
    <row r="284" spans="1:22" ht="25.5">
      <c r="A284" s="6" t="s">
        <v>1536</v>
      </c>
      <c r="B284" s="10">
        <v>6625004730</v>
      </c>
      <c r="C284" s="14" t="s">
        <v>843</v>
      </c>
      <c r="D284" s="13">
        <f t="shared" si="8"/>
        <v>0.75</v>
      </c>
      <c r="E284" s="19">
        <v>1</v>
      </c>
      <c r="F284" s="32" t="s">
        <v>128</v>
      </c>
      <c r="G284" s="19">
        <v>1</v>
      </c>
      <c r="H284" s="24" t="s">
        <v>830</v>
      </c>
      <c r="I284" s="10">
        <v>3</v>
      </c>
      <c r="J284" s="9" t="s">
        <v>832</v>
      </c>
      <c r="K284" s="17">
        <v>1</v>
      </c>
      <c r="L284" s="69" t="s">
        <v>836</v>
      </c>
      <c r="M284" s="15">
        <v>758</v>
      </c>
      <c r="N284" s="31" t="s">
        <v>141</v>
      </c>
      <c r="O284" s="31" t="s">
        <v>142</v>
      </c>
      <c r="P284" s="31" t="s">
        <v>299</v>
      </c>
      <c r="Q284" s="51"/>
      <c r="R284" s="31"/>
      <c r="S284" s="31"/>
      <c r="T284" s="30">
        <v>6625003334</v>
      </c>
      <c r="U284" s="30" t="s">
        <v>865</v>
      </c>
      <c r="V284" s="31" t="s">
        <v>942</v>
      </c>
    </row>
    <row r="285" spans="1:22" ht="51.75" customHeight="1">
      <c r="A285" s="6" t="s">
        <v>1537</v>
      </c>
      <c r="B285" s="10">
        <v>6625004730</v>
      </c>
      <c r="C285" s="14" t="s">
        <v>843</v>
      </c>
      <c r="D285" s="13">
        <f t="shared" si="8"/>
        <v>3.75</v>
      </c>
      <c r="E285" s="19">
        <v>1</v>
      </c>
      <c r="F285" s="32" t="s">
        <v>128</v>
      </c>
      <c r="G285" s="19">
        <v>1</v>
      </c>
      <c r="H285" s="24" t="s">
        <v>830</v>
      </c>
      <c r="I285" s="10">
        <v>3</v>
      </c>
      <c r="J285" s="9" t="s">
        <v>832</v>
      </c>
      <c r="K285" s="17">
        <v>5</v>
      </c>
      <c r="L285" s="69" t="s">
        <v>836</v>
      </c>
      <c r="M285" s="15">
        <v>758</v>
      </c>
      <c r="N285" s="31" t="s">
        <v>141</v>
      </c>
      <c r="O285" s="31" t="s">
        <v>142</v>
      </c>
      <c r="P285" s="31" t="s">
        <v>304</v>
      </c>
      <c r="Q285" s="51" t="s">
        <v>303</v>
      </c>
      <c r="R285" s="31"/>
      <c r="S285" s="31"/>
      <c r="T285" s="30">
        <v>6625003334</v>
      </c>
      <c r="U285" s="30" t="s">
        <v>865</v>
      </c>
      <c r="V285" s="31" t="s">
        <v>887</v>
      </c>
    </row>
    <row r="286" spans="1:22" ht="25.5">
      <c r="A286" s="6" t="s">
        <v>1538</v>
      </c>
      <c r="B286" s="10">
        <v>6625004730</v>
      </c>
      <c r="C286" s="14" t="s">
        <v>843</v>
      </c>
      <c r="D286" s="13">
        <f t="shared" si="8"/>
        <v>1.5</v>
      </c>
      <c r="E286" s="19">
        <v>1</v>
      </c>
      <c r="F286" s="32" t="s">
        <v>128</v>
      </c>
      <c r="G286" s="19">
        <v>1</v>
      </c>
      <c r="H286" s="24" t="s">
        <v>830</v>
      </c>
      <c r="I286" s="10">
        <v>3</v>
      </c>
      <c r="J286" s="9" t="s">
        <v>832</v>
      </c>
      <c r="K286" s="13">
        <v>2</v>
      </c>
      <c r="L286" s="69" t="s">
        <v>836</v>
      </c>
      <c r="M286" s="15">
        <v>758</v>
      </c>
      <c r="N286" s="31" t="s">
        <v>141</v>
      </c>
      <c r="O286" s="31" t="s">
        <v>319</v>
      </c>
      <c r="P286" s="30" t="s">
        <v>322</v>
      </c>
      <c r="Q286" s="51" t="s">
        <v>320</v>
      </c>
      <c r="R286" s="31" t="s">
        <v>411</v>
      </c>
      <c r="S286" s="31" t="s">
        <v>412</v>
      </c>
      <c r="T286" s="30">
        <v>6625003334</v>
      </c>
      <c r="U286" s="30" t="s">
        <v>865</v>
      </c>
      <c r="V286" s="31" t="s">
        <v>888</v>
      </c>
    </row>
    <row r="287" spans="1:22" ht="25.5">
      <c r="A287" s="6" t="s">
        <v>1539</v>
      </c>
      <c r="B287" s="10">
        <v>6625004730</v>
      </c>
      <c r="C287" s="14" t="s">
        <v>843</v>
      </c>
      <c r="D287" s="13">
        <f t="shared" si="8"/>
        <v>1.5</v>
      </c>
      <c r="E287" s="19">
        <v>1</v>
      </c>
      <c r="F287" s="32" t="s">
        <v>128</v>
      </c>
      <c r="G287" s="19">
        <v>1</v>
      </c>
      <c r="H287" s="24" t="s">
        <v>830</v>
      </c>
      <c r="I287" s="10">
        <v>3</v>
      </c>
      <c r="J287" s="9" t="s">
        <v>832</v>
      </c>
      <c r="K287" s="13">
        <v>2</v>
      </c>
      <c r="L287" s="69" t="s">
        <v>836</v>
      </c>
      <c r="M287" s="15">
        <v>758</v>
      </c>
      <c r="N287" s="31" t="s">
        <v>141</v>
      </c>
      <c r="O287" s="31" t="s">
        <v>319</v>
      </c>
      <c r="P287" s="30" t="s">
        <v>323</v>
      </c>
      <c r="Q287" s="51">
        <v>2</v>
      </c>
      <c r="R287" s="31" t="s">
        <v>413</v>
      </c>
      <c r="S287" s="31" t="s">
        <v>414</v>
      </c>
      <c r="T287" s="30">
        <v>6625003334</v>
      </c>
      <c r="U287" s="30" t="s">
        <v>865</v>
      </c>
      <c r="V287" s="31" t="s">
        <v>889</v>
      </c>
    </row>
    <row r="288" spans="1:22" ht="25.5">
      <c r="A288" s="6" t="s">
        <v>1540</v>
      </c>
      <c r="B288" s="10">
        <v>6625004730</v>
      </c>
      <c r="C288" s="14" t="s">
        <v>843</v>
      </c>
      <c r="D288" s="13">
        <f t="shared" si="8"/>
        <v>1.5</v>
      </c>
      <c r="E288" s="19">
        <v>1</v>
      </c>
      <c r="F288" s="32" t="s">
        <v>128</v>
      </c>
      <c r="G288" s="19">
        <v>1</v>
      </c>
      <c r="H288" s="24" t="s">
        <v>830</v>
      </c>
      <c r="I288" s="10">
        <v>3</v>
      </c>
      <c r="J288" s="9" t="s">
        <v>832</v>
      </c>
      <c r="K288" s="13">
        <v>2</v>
      </c>
      <c r="L288" s="69" t="s">
        <v>836</v>
      </c>
      <c r="M288" s="15">
        <v>758</v>
      </c>
      <c r="N288" s="31" t="s">
        <v>141</v>
      </c>
      <c r="O288" s="31" t="s">
        <v>319</v>
      </c>
      <c r="P288" s="30" t="s">
        <v>916</v>
      </c>
      <c r="Q288" s="51" t="s">
        <v>321</v>
      </c>
      <c r="R288" s="31" t="s">
        <v>415</v>
      </c>
      <c r="S288" s="31" t="s">
        <v>416</v>
      </c>
      <c r="T288" s="30">
        <v>6625003334</v>
      </c>
      <c r="U288" s="30" t="s">
        <v>865</v>
      </c>
      <c r="V288" s="31" t="s">
        <v>890</v>
      </c>
    </row>
    <row r="289" spans="1:22" ht="25.5">
      <c r="A289" s="6" t="s">
        <v>1541</v>
      </c>
      <c r="B289" s="10">
        <v>6625004730</v>
      </c>
      <c r="C289" s="14" t="s">
        <v>843</v>
      </c>
      <c r="D289" s="13">
        <f t="shared" si="8"/>
        <v>0.75</v>
      </c>
      <c r="E289" s="19">
        <v>1</v>
      </c>
      <c r="F289" s="32" t="s">
        <v>128</v>
      </c>
      <c r="G289" s="19">
        <v>1</v>
      </c>
      <c r="H289" s="24" t="s">
        <v>830</v>
      </c>
      <c r="I289" s="10">
        <v>3</v>
      </c>
      <c r="J289" s="9" t="s">
        <v>832</v>
      </c>
      <c r="K289" s="13">
        <v>1</v>
      </c>
      <c r="L289" s="69" t="s">
        <v>836</v>
      </c>
      <c r="M289" s="15">
        <v>758</v>
      </c>
      <c r="N289" s="31" t="s">
        <v>141</v>
      </c>
      <c r="O289" s="31" t="s">
        <v>319</v>
      </c>
      <c r="P289" s="31" t="s">
        <v>325</v>
      </c>
      <c r="Q289" s="51"/>
      <c r="R289" s="31" t="s">
        <v>417</v>
      </c>
      <c r="S289" s="31" t="s">
        <v>418</v>
      </c>
      <c r="T289" s="30">
        <v>6625003334</v>
      </c>
      <c r="U289" s="30" t="s">
        <v>865</v>
      </c>
      <c r="V289" s="31" t="s">
        <v>891</v>
      </c>
    </row>
    <row r="290" spans="1:22" ht="25.5">
      <c r="A290" s="6" t="s">
        <v>1542</v>
      </c>
      <c r="B290" s="10">
        <v>6625004730</v>
      </c>
      <c r="C290" s="14" t="s">
        <v>843</v>
      </c>
      <c r="D290" s="13">
        <f t="shared" si="8"/>
        <v>0.75</v>
      </c>
      <c r="E290" s="19">
        <v>1</v>
      </c>
      <c r="F290" s="32" t="s">
        <v>128</v>
      </c>
      <c r="G290" s="19">
        <v>1</v>
      </c>
      <c r="H290" s="24" t="s">
        <v>830</v>
      </c>
      <c r="I290" s="10">
        <v>3</v>
      </c>
      <c r="J290" s="9" t="s">
        <v>832</v>
      </c>
      <c r="K290" s="13">
        <v>1</v>
      </c>
      <c r="L290" s="69" t="s">
        <v>836</v>
      </c>
      <c r="M290" s="15">
        <v>758</v>
      </c>
      <c r="N290" s="31" t="s">
        <v>141</v>
      </c>
      <c r="O290" s="31" t="s">
        <v>319</v>
      </c>
      <c r="P290" s="30" t="s">
        <v>324</v>
      </c>
      <c r="Q290" s="51">
        <v>45</v>
      </c>
      <c r="R290" s="31" t="s">
        <v>419</v>
      </c>
      <c r="S290" s="31" t="s">
        <v>420</v>
      </c>
      <c r="T290" s="30">
        <v>6625003334</v>
      </c>
      <c r="U290" s="30" t="s">
        <v>865</v>
      </c>
      <c r="V290" s="31" t="s">
        <v>892</v>
      </c>
    </row>
    <row r="291" spans="1:22">
      <c r="A291" s="6" t="s">
        <v>1543</v>
      </c>
      <c r="B291" s="10">
        <v>6625004730</v>
      </c>
      <c r="C291" s="14"/>
      <c r="D291" s="13"/>
      <c r="E291" s="19"/>
      <c r="F291" s="32"/>
      <c r="G291" s="19"/>
      <c r="H291" s="24"/>
      <c r="I291" s="10"/>
      <c r="J291" s="9"/>
      <c r="K291" s="13"/>
      <c r="L291" s="69"/>
      <c r="M291" s="15"/>
      <c r="N291" s="31"/>
      <c r="O291" s="31" t="s">
        <v>319</v>
      </c>
      <c r="P291" s="30" t="s">
        <v>917</v>
      </c>
      <c r="Q291" s="51"/>
      <c r="R291" s="31"/>
      <c r="S291" s="31"/>
      <c r="T291" s="30"/>
      <c r="U291" s="30" t="s">
        <v>865</v>
      </c>
      <c r="V291" s="31" t="s">
        <v>893</v>
      </c>
    </row>
    <row r="292" spans="1:22" ht="38.25">
      <c r="A292" s="6" t="s">
        <v>1544</v>
      </c>
      <c r="B292" s="10">
        <v>6625004730</v>
      </c>
      <c r="C292" s="14" t="s">
        <v>843</v>
      </c>
      <c r="D292" s="13">
        <f t="shared" si="8"/>
        <v>1.5</v>
      </c>
      <c r="E292" s="19">
        <v>1</v>
      </c>
      <c r="F292" s="32" t="s">
        <v>128</v>
      </c>
      <c r="G292" s="19">
        <v>1</v>
      </c>
      <c r="H292" s="24" t="s">
        <v>830</v>
      </c>
      <c r="I292" s="10">
        <v>3</v>
      </c>
      <c r="J292" s="9" t="s">
        <v>832</v>
      </c>
      <c r="K292" s="13">
        <v>2</v>
      </c>
      <c r="L292" s="69" t="s">
        <v>836</v>
      </c>
      <c r="M292" s="15">
        <v>758</v>
      </c>
      <c r="N292" s="31" t="s">
        <v>141</v>
      </c>
      <c r="O292" s="31" t="s">
        <v>319</v>
      </c>
      <c r="P292" s="31" t="s">
        <v>326</v>
      </c>
      <c r="Q292" s="51" t="s">
        <v>327</v>
      </c>
      <c r="R292" s="31" t="s">
        <v>421</v>
      </c>
      <c r="S292" s="31" t="s">
        <v>422</v>
      </c>
      <c r="T292" s="30">
        <v>6625003334</v>
      </c>
      <c r="U292" s="30" t="s">
        <v>865</v>
      </c>
      <c r="V292" s="31" t="s">
        <v>894</v>
      </c>
    </row>
    <row r="293" spans="1:22" ht="25.5">
      <c r="A293" s="6" t="s">
        <v>1545</v>
      </c>
      <c r="B293" s="10">
        <v>6625004730</v>
      </c>
      <c r="C293" s="14" t="s">
        <v>843</v>
      </c>
      <c r="D293" s="13">
        <f t="shared" si="8"/>
        <v>2.25</v>
      </c>
      <c r="E293" s="19">
        <v>1</v>
      </c>
      <c r="F293" s="32" t="s">
        <v>128</v>
      </c>
      <c r="G293" s="19">
        <v>1</v>
      </c>
      <c r="H293" s="24" t="s">
        <v>830</v>
      </c>
      <c r="I293" s="10">
        <v>3</v>
      </c>
      <c r="J293" s="9" t="s">
        <v>832</v>
      </c>
      <c r="K293" s="13">
        <v>3</v>
      </c>
      <c r="L293" s="69" t="s">
        <v>836</v>
      </c>
      <c r="M293" s="15">
        <v>758</v>
      </c>
      <c r="N293" s="31" t="s">
        <v>141</v>
      </c>
      <c r="O293" s="31" t="s">
        <v>328</v>
      </c>
      <c r="P293" s="31" t="s">
        <v>329</v>
      </c>
      <c r="Q293" s="51">
        <v>27</v>
      </c>
      <c r="R293" s="31" t="s">
        <v>423</v>
      </c>
      <c r="S293" s="31" t="s">
        <v>424</v>
      </c>
      <c r="T293" s="30">
        <v>6625003334</v>
      </c>
      <c r="U293" s="30" t="s">
        <v>865</v>
      </c>
      <c r="V293" s="31" t="s">
        <v>895</v>
      </c>
    </row>
    <row r="294" spans="1:22" ht="41.25" customHeight="1">
      <c r="A294" s="6" t="s">
        <v>1546</v>
      </c>
      <c r="B294" s="10">
        <v>6625004730</v>
      </c>
      <c r="C294" s="14" t="s">
        <v>843</v>
      </c>
      <c r="D294" s="13">
        <f t="shared" si="8"/>
        <v>1.5</v>
      </c>
      <c r="E294" s="19">
        <v>1</v>
      </c>
      <c r="F294" s="32" t="s">
        <v>128</v>
      </c>
      <c r="G294" s="19">
        <v>1</v>
      </c>
      <c r="H294" s="24" t="s">
        <v>830</v>
      </c>
      <c r="I294" s="10">
        <v>3</v>
      </c>
      <c r="J294" s="9" t="s">
        <v>832</v>
      </c>
      <c r="K294" s="13">
        <v>2</v>
      </c>
      <c r="L294" s="69" t="s">
        <v>836</v>
      </c>
      <c r="M294" s="15">
        <v>758</v>
      </c>
      <c r="N294" s="31" t="s">
        <v>141</v>
      </c>
      <c r="O294" s="31" t="s">
        <v>328</v>
      </c>
      <c r="P294" s="31" t="s">
        <v>330</v>
      </c>
      <c r="Q294" s="51">
        <v>24</v>
      </c>
      <c r="R294" s="31"/>
      <c r="S294" s="31"/>
      <c r="T294" s="30">
        <v>6625003334</v>
      </c>
      <c r="U294" s="30" t="s">
        <v>865</v>
      </c>
      <c r="V294" s="31" t="s">
        <v>896</v>
      </c>
    </row>
    <row r="295" spans="1:22" ht="25.5">
      <c r="A295" s="6" t="s">
        <v>1547</v>
      </c>
      <c r="B295" s="10">
        <v>6625004730</v>
      </c>
      <c r="C295" s="14" t="s">
        <v>843</v>
      </c>
      <c r="D295" s="13">
        <f t="shared" si="8"/>
        <v>1.5</v>
      </c>
      <c r="E295" s="19">
        <v>1</v>
      </c>
      <c r="F295" s="32" t="s">
        <v>128</v>
      </c>
      <c r="G295" s="19">
        <v>1</v>
      </c>
      <c r="H295" s="24" t="s">
        <v>830</v>
      </c>
      <c r="I295" s="10">
        <v>3</v>
      </c>
      <c r="J295" s="9" t="s">
        <v>832</v>
      </c>
      <c r="K295" s="13">
        <v>2</v>
      </c>
      <c r="L295" s="69" t="s">
        <v>836</v>
      </c>
      <c r="M295" s="15">
        <v>758</v>
      </c>
      <c r="N295" s="31" t="s">
        <v>141</v>
      </c>
      <c r="O295" s="31" t="s">
        <v>328</v>
      </c>
      <c r="P295" s="31" t="s">
        <v>331</v>
      </c>
      <c r="Q295" s="51" t="s">
        <v>332</v>
      </c>
      <c r="R295" s="31" t="s">
        <v>425</v>
      </c>
      <c r="S295" s="31" t="s">
        <v>426</v>
      </c>
      <c r="T295" s="30">
        <v>6625003334</v>
      </c>
      <c r="U295" s="30" t="s">
        <v>865</v>
      </c>
      <c r="V295" s="31" t="s">
        <v>897</v>
      </c>
    </row>
    <row r="296" spans="1:22" ht="25.5">
      <c r="A296" s="6" t="s">
        <v>1548</v>
      </c>
      <c r="B296" s="10">
        <v>6625004730</v>
      </c>
      <c r="C296" s="14" t="s">
        <v>843</v>
      </c>
      <c r="D296" s="13">
        <f t="shared" si="8"/>
        <v>2.25</v>
      </c>
      <c r="E296" s="19">
        <v>1</v>
      </c>
      <c r="F296" s="32" t="s">
        <v>128</v>
      </c>
      <c r="G296" s="19">
        <v>1</v>
      </c>
      <c r="H296" s="24" t="s">
        <v>830</v>
      </c>
      <c r="I296" s="10">
        <v>3</v>
      </c>
      <c r="J296" s="9" t="s">
        <v>832</v>
      </c>
      <c r="K296" s="13">
        <v>3</v>
      </c>
      <c r="L296" s="69" t="s">
        <v>836</v>
      </c>
      <c r="M296" s="15">
        <v>758</v>
      </c>
      <c r="N296" s="31" t="s">
        <v>141</v>
      </c>
      <c r="O296" s="31" t="s">
        <v>328</v>
      </c>
      <c r="P296" s="31" t="s">
        <v>331</v>
      </c>
      <c r="Q296" s="51">
        <v>21</v>
      </c>
      <c r="R296" s="31" t="s">
        <v>427</v>
      </c>
      <c r="S296" s="31" t="s">
        <v>428</v>
      </c>
      <c r="T296" s="30">
        <v>6625003334</v>
      </c>
      <c r="U296" s="30" t="s">
        <v>865</v>
      </c>
      <c r="V296" s="31" t="s">
        <v>898</v>
      </c>
    </row>
    <row r="297" spans="1:22" ht="38.25" customHeight="1">
      <c r="A297" s="6" t="s">
        <v>1549</v>
      </c>
      <c r="B297" s="10">
        <v>6625004730</v>
      </c>
      <c r="C297" s="14" t="s">
        <v>843</v>
      </c>
      <c r="D297" s="13">
        <f t="shared" si="8"/>
        <v>1.5</v>
      </c>
      <c r="E297" s="19">
        <v>1</v>
      </c>
      <c r="F297" s="32" t="s">
        <v>128</v>
      </c>
      <c r="G297" s="19">
        <v>1</v>
      </c>
      <c r="H297" s="24" t="s">
        <v>830</v>
      </c>
      <c r="I297" s="10">
        <v>3</v>
      </c>
      <c r="J297" s="9" t="s">
        <v>832</v>
      </c>
      <c r="K297" s="13">
        <v>2</v>
      </c>
      <c r="L297" s="69" t="s">
        <v>836</v>
      </c>
      <c r="M297" s="15">
        <v>758</v>
      </c>
      <c r="N297" s="31" t="s">
        <v>141</v>
      </c>
      <c r="O297" s="31" t="s">
        <v>328</v>
      </c>
      <c r="P297" s="31" t="s">
        <v>331</v>
      </c>
      <c r="Q297" s="51" t="s">
        <v>333</v>
      </c>
      <c r="R297" s="31" t="s">
        <v>429</v>
      </c>
      <c r="S297" s="31" t="s">
        <v>430</v>
      </c>
      <c r="T297" s="30">
        <v>6625003334</v>
      </c>
      <c r="U297" s="30" t="s">
        <v>865</v>
      </c>
      <c r="V297" s="31" t="s">
        <v>899</v>
      </c>
    </row>
    <row r="298" spans="1:22" ht="25.5">
      <c r="A298" s="6" t="s">
        <v>1550</v>
      </c>
      <c r="B298" s="10">
        <v>6625004730</v>
      </c>
      <c r="C298" s="14" t="s">
        <v>843</v>
      </c>
      <c r="D298" s="13">
        <f t="shared" si="8"/>
        <v>0.75</v>
      </c>
      <c r="E298" s="19">
        <v>1</v>
      </c>
      <c r="F298" s="32" t="s">
        <v>128</v>
      </c>
      <c r="G298" s="19">
        <v>1</v>
      </c>
      <c r="H298" s="24" t="s">
        <v>830</v>
      </c>
      <c r="I298" s="10">
        <v>3</v>
      </c>
      <c r="J298" s="9" t="s">
        <v>832</v>
      </c>
      <c r="K298" s="13">
        <v>1</v>
      </c>
      <c r="L298" s="69" t="s">
        <v>836</v>
      </c>
      <c r="M298" s="15">
        <v>758</v>
      </c>
      <c r="N298" s="31" t="s">
        <v>141</v>
      </c>
      <c r="O298" s="31" t="s">
        <v>328</v>
      </c>
      <c r="P298" s="31" t="s">
        <v>334</v>
      </c>
      <c r="Q298" s="51">
        <v>8</v>
      </c>
      <c r="R298" s="31" t="s">
        <v>431</v>
      </c>
      <c r="S298" s="31" t="s">
        <v>432</v>
      </c>
      <c r="T298" s="30">
        <v>6625003334</v>
      </c>
      <c r="U298" s="30" t="s">
        <v>865</v>
      </c>
      <c r="V298" s="31" t="s">
        <v>900</v>
      </c>
    </row>
    <row r="299" spans="1:22" ht="25.5">
      <c r="A299" s="6" t="s">
        <v>1551</v>
      </c>
      <c r="B299" s="10">
        <v>6625004730</v>
      </c>
      <c r="C299" s="14" t="s">
        <v>843</v>
      </c>
      <c r="D299" s="13">
        <f t="shared" si="8"/>
        <v>2.25</v>
      </c>
      <c r="E299" s="19">
        <v>1</v>
      </c>
      <c r="F299" s="32" t="s">
        <v>128</v>
      </c>
      <c r="G299" s="19">
        <v>1</v>
      </c>
      <c r="H299" s="24" t="s">
        <v>830</v>
      </c>
      <c r="I299" s="10">
        <v>3</v>
      </c>
      <c r="J299" s="9" t="s">
        <v>832</v>
      </c>
      <c r="K299" s="13">
        <v>3</v>
      </c>
      <c r="L299" s="69" t="s">
        <v>836</v>
      </c>
      <c r="M299" s="15">
        <v>758</v>
      </c>
      <c r="N299" s="31" t="s">
        <v>141</v>
      </c>
      <c r="O299" s="31" t="s">
        <v>328</v>
      </c>
      <c r="P299" s="31" t="s">
        <v>336</v>
      </c>
      <c r="Q299" s="51" t="s">
        <v>335</v>
      </c>
      <c r="R299" s="31" t="s">
        <v>433</v>
      </c>
      <c r="S299" s="31" t="s">
        <v>434</v>
      </c>
      <c r="T299" s="30">
        <v>6625003334</v>
      </c>
      <c r="U299" s="30" t="s">
        <v>865</v>
      </c>
      <c r="V299" s="31" t="s">
        <v>901</v>
      </c>
    </row>
    <row r="300" spans="1:22" ht="38.25">
      <c r="A300" s="6" t="s">
        <v>1552</v>
      </c>
      <c r="B300" s="10">
        <v>6625004730</v>
      </c>
      <c r="C300" s="14" t="s">
        <v>843</v>
      </c>
      <c r="D300" s="13">
        <f t="shared" si="8"/>
        <v>3.75</v>
      </c>
      <c r="E300" s="19">
        <v>1</v>
      </c>
      <c r="F300" s="32" t="s">
        <v>128</v>
      </c>
      <c r="G300" s="19">
        <v>1</v>
      </c>
      <c r="H300" s="24" t="s">
        <v>830</v>
      </c>
      <c r="I300" s="10">
        <v>3</v>
      </c>
      <c r="J300" s="9" t="s">
        <v>832</v>
      </c>
      <c r="K300" s="13">
        <v>5</v>
      </c>
      <c r="L300" s="69" t="s">
        <v>836</v>
      </c>
      <c r="M300" s="15">
        <v>758</v>
      </c>
      <c r="N300" s="31" t="s">
        <v>141</v>
      </c>
      <c r="O300" s="31" t="s">
        <v>328</v>
      </c>
      <c r="P300" s="31" t="s">
        <v>918</v>
      </c>
      <c r="Q300" s="51">
        <v>17</v>
      </c>
      <c r="R300" s="31" t="s">
        <v>435</v>
      </c>
      <c r="S300" s="31" t="s">
        <v>436</v>
      </c>
      <c r="T300" s="30">
        <v>6625003334</v>
      </c>
      <c r="U300" s="30" t="s">
        <v>865</v>
      </c>
      <c r="V300" s="31" t="s">
        <v>902</v>
      </c>
    </row>
    <row r="301" spans="1:22" ht="25.5">
      <c r="A301" s="6" t="s">
        <v>1553</v>
      </c>
      <c r="B301" s="10">
        <v>6625004730</v>
      </c>
      <c r="C301" s="14" t="s">
        <v>843</v>
      </c>
      <c r="D301" s="13">
        <f t="shared" si="8"/>
        <v>2.25</v>
      </c>
      <c r="E301" s="19">
        <v>1</v>
      </c>
      <c r="F301" s="32" t="s">
        <v>128</v>
      </c>
      <c r="G301" s="19">
        <v>1</v>
      </c>
      <c r="H301" s="24" t="s">
        <v>830</v>
      </c>
      <c r="I301" s="10">
        <v>3</v>
      </c>
      <c r="J301" s="9" t="s">
        <v>832</v>
      </c>
      <c r="K301" s="13">
        <v>3</v>
      </c>
      <c r="L301" s="69" t="s">
        <v>836</v>
      </c>
      <c r="M301" s="15">
        <v>758</v>
      </c>
      <c r="N301" s="31" t="s">
        <v>141</v>
      </c>
      <c r="O301" s="31" t="s">
        <v>328</v>
      </c>
      <c r="P301" s="31" t="s">
        <v>337</v>
      </c>
      <c r="Q301" s="51">
        <v>6</v>
      </c>
      <c r="R301" s="31" t="s">
        <v>437</v>
      </c>
      <c r="S301" s="31" t="s">
        <v>438</v>
      </c>
      <c r="T301" s="30">
        <v>6625003334</v>
      </c>
      <c r="U301" s="30" t="s">
        <v>865</v>
      </c>
      <c r="V301" s="31" t="s">
        <v>903</v>
      </c>
    </row>
    <row r="302" spans="1:22" ht="25.5">
      <c r="A302" s="6" t="s">
        <v>1554</v>
      </c>
      <c r="B302" s="10">
        <v>6625004730</v>
      </c>
      <c r="C302" s="14" t="s">
        <v>843</v>
      </c>
      <c r="D302" s="13">
        <f t="shared" si="8"/>
        <v>0.75</v>
      </c>
      <c r="E302" s="19">
        <v>1</v>
      </c>
      <c r="F302" s="32" t="s">
        <v>128</v>
      </c>
      <c r="G302" s="19">
        <v>1</v>
      </c>
      <c r="H302" s="24" t="s">
        <v>830</v>
      </c>
      <c r="I302" s="10">
        <v>3</v>
      </c>
      <c r="J302" s="9" t="s">
        <v>832</v>
      </c>
      <c r="K302" s="13">
        <v>1</v>
      </c>
      <c r="L302" s="69" t="s">
        <v>836</v>
      </c>
      <c r="M302" s="15">
        <v>758</v>
      </c>
      <c r="N302" s="31" t="s">
        <v>141</v>
      </c>
      <c r="O302" s="31" t="s">
        <v>328</v>
      </c>
      <c r="P302" s="31" t="s">
        <v>338</v>
      </c>
      <c r="Q302" s="51">
        <v>8</v>
      </c>
      <c r="R302" s="31" t="s">
        <v>439</v>
      </c>
      <c r="S302" s="31" t="s">
        <v>440</v>
      </c>
      <c r="T302" s="30">
        <v>6625003334</v>
      </c>
      <c r="U302" s="30" t="s">
        <v>865</v>
      </c>
      <c r="V302" s="31" t="s">
        <v>904</v>
      </c>
    </row>
    <row r="303" spans="1:22" ht="25.5">
      <c r="A303" s="6" t="s">
        <v>1555</v>
      </c>
      <c r="B303" s="10">
        <v>6625004730</v>
      </c>
      <c r="C303" s="14" t="s">
        <v>843</v>
      </c>
      <c r="D303" s="13">
        <f t="shared" si="8"/>
        <v>0.75</v>
      </c>
      <c r="E303" s="19">
        <v>1</v>
      </c>
      <c r="F303" s="32" t="s">
        <v>128</v>
      </c>
      <c r="G303" s="19">
        <v>1</v>
      </c>
      <c r="H303" s="24" t="s">
        <v>830</v>
      </c>
      <c r="I303" s="10">
        <v>3</v>
      </c>
      <c r="J303" s="9" t="s">
        <v>832</v>
      </c>
      <c r="K303" s="13">
        <v>1</v>
      </c>
      <c r="L303" s="69" t="s">
        <v>836</v>
      </c>
      <c r="M303" s="15">
        <v>758</v>
      </c>
      <c r="N303" s="31" t="s">
        <v>141</v>
      </c>
      <c r="O303" s="31" t="s">
        <v>328</v>
      </c>
      <c r="P303" s="31" t="s">
        <v>339</v>
      </c>
      <c r="Q303" s="51">
        <v>10</v>
      </c>
      <c r="R303" s="31" t="s">
        <v>441</v>
      </c>
      <c r="S303" s="31" t="s">
        <v>442</v>
      </c>
      <c r="T303" s="30">
        <v>6625003334</v>
      </c>
      <c r="U303" s="30" t="s">
        <v>865</v>
      </c>
      <c r="V303" s="31" t="s">
        <v>905</v>
      </c>
    </row>
    <row r="304" spans="1:22" ht="25.5">
      <c r="A304" s="6" t="s">
        <v>1556</v>
      </c>
      <c r="B304" s="10">
        <v>6625004730</v>
      </c>
      <c r="C304" s="14" t="s">
        <v>843</v>
      </c>
      <c r="D304" s="13">
        <f t="shared" si="8"/>
        <v>1.5</v>
      </c>
      <c r="E304" s="19">
        <v>1</v>
      </c>
      <c r="F304" s="32" t="s">
        <v>128</v>
      </c>
      <c r="G304" s="19">
        <v>1</v>
      </c>
      <c r="H304" s="24" t="s">
        <v>830</v>
      </c>
      <c r="I304" s="10">
        <v>3</v>
      </c>
      <c r="J304" s="9" t="s">
        <v>832</v>
      </c>
      <c r="K304" s="13">
        <v>2</v>
      </c>
      <c r="L304" s="69" t="s">
        <v>836</v>
      </c>
      <c r="M304" s="15">
        <v>758</v>
      </c>
      <c r="N304" s="31" t="s">
        <v>141</v>
      </c>
      <c r="O304" s="31" t="s">
        <v>328</v>
      </c>
      <c r="P304" s="31" t="s">
        <v>340</v>
      </c>
      <c r="Q304" s="51">
        <v>18</v>
      </c>
      <c r="R304" s="31" t="s">
        <v>443</v>
      </c>
      <c r="S304" s="31" t="s">
        <v>444</v>
      </c>
      <c r="T304" s="30">
        <v>6625003334</v>
      </c>
      <c r="U304" s="30" t="s">
        <v>865</v>
      </c>
      <c r="V304" s="31" t="s">
        <v>186</v>
      </c>
    </row>
    <row r="305" spans="1:22" ht="25.5">
      <c r="A305" s="6" t="s">
        <v>1557</v>
      </c>
      <c r="B305" s="10">
        <v>6625004730</v>
      </c>
      <c r="C305" s="14"/>
      <c r="D305" s="13"/>
      <c r="E305" s="19"/>
      <c r="F305" s="32"/>
      <c r="G305" s="19"/>
      <c r="H305" s="24"/>
      <c r="I305" s="10"/>
      <c r="J305" s="9"/>
      <c r="K305" s="13"/>
      <c r="L305" s="69"/>
      <c r="M305" s="15"/>
      <c r="N305" s="31"/>
      <c r="O305" s="31" t="s">
        <v>328</v>
      </c>
      <c r="P305" s="31" t="s">
        <v>919</v>
      </c>
      <c r="Q305" s="51">
        <v>15</v>
      </c>
      <c r="R305" s="31"/>
      <c r="S305" s="31"/>
      <c r="T305" s="30">
        <v>6625003334</v>
      </c>
      <c r="U305" s="30" t="s">
        <v>865</v>
      </c>
      <c r="V305" s="31" t="s">
        <v>906</v>
      </c>
    </row>
    <row r="306" spans="1:22" ht="25.5">
      <c r="A306" s="6" t="s">
        <v>1558</v>
      </c>
      <c r="B306" s="10">
        <v>6625004730</v>
      </c>
      <c r="C306" s="14" t="s">
        <v>843</v>
      </c>
      <c r="D306" s="13">
        <f t="shared" si="8"/>
        <v>0.75</v>
      </c>
      <c r="E306" s="19">
        <v>1</v>
      </c>
      <c r="F306" s="32" t="s">
        <v>128</v>
      </c>
      <c r="G306" s="19">
        <v>1</v>
      </c>
      <c r="H306" s="24" t="s">
        <v>830</v>
      </c>
      <c r="I306" s="10">
        <v>3</v>
      </c>
      <c r="J306" s="9" t="s">
        <v>832</v>
      </c>
      <c r="K306" s="22">
        <v>1</v>
      </c>
      <c r="L306" s="69" t="s">
        <v>836</v>
      </c>
      <c r="M306" s="15">
        <v>758</v>
      </c>
      <c r="N306" s="31" t="s">
        <v>141</v>
      </c>
      <c r="O306" s="31" t="s">
        <v>341</v>
      </c>
      <c r="P306" s="31" t="s">
        <v>342</v>
      </c>
      <c r="Q306" s="51" t="s">
        <v>302</v>
      </c>
      <c r="R306" s="31" t="s">
        <v>445</v>
      </c>
      <c r="S306" s="31" t="s">
        <v>446</v>
      </c>
      <c r="T306" s="30">
        <v>6625003334</v>
      </c>
      <c r="U306" s="30" t="s">
        <v>865</v>
      </c>
      <c r="V306" s="31" t="s">
        <v>907</v>
      </c>
    </row>
    <row r="307" spans="1:22" ht="25.5">
      <c r="A307" s="6" t="s">
        <v>1559</v>
      </c>
      <c r="B307" s="10">
        <v>6625004730</v>
      </c>
      <c r="C307" s="14" t="s">
        <v>843</v>
      </c>
      <c r="D307" s="13">
        <f t="shared" si="8"/>
        <v>1.5</v>
      </c>
      <c r="E307" s="19">
        <v>1</v>
      </c>
      <c r="F307" s="32" t="s">
        <v>128</v>
      </c>
      <c r="G307" s="19">
        <v>1</v>
      </c>
      <c r="H307" s="24" t="s">
        <v>830</v>
      </c>
      <c r="I307" s="10">
        <v>3</v>
      </c>
      <c r="J307" s="9" t="s">
        <v>832</v>
      </c>
      <c r="K307" s="22">
        <v>2</v>
      </c>
      <c r="L307" s="69" t="s">
        <v>836</v>
      </c>
      <c r="M307" s="15">
        <v>758</v>
      </c>
      <c r="N307" s="31" t="s">
        <v>141</v>
      </c>
      <c r="O307" s="31" t="s">
        <v>341</v>
      </c>
      <c r="P307" s="31" t="s">
        <v>343</v>
      </c>
      <c r="Q307" s="51">
        <v>7</v>
      </c>
      <c r="R307" s="31" t="s">
        <v>447</v>
      </c>
      <c r="S307" s="31" t="s">
        <v>448</v>
      </c>
      <c r="T307" s="30">
        <v>6625003334</v>
      </c>
      <c r="U307" s="30" t="s">
        <v>865</v>
      </c>
      <c r="V307" s="31" t="s">
        <v>908</v>
      </c>
    </row>
    <row r="308" spans="1:22" ht="38.25">
      <c r="A308" s="6" t="s">
        <v>1560</v>
      </c>
      <c r="B308" s="10">
        <v>6625004730</v>
      </c>
      <c r="C308" s="14" t="s">
        <v>843</v>
      </c>
      <c r="D308" s="13">
        <f t="shared" ref="D308:D339" si="9">K308*0.75</f>
        <v>1.5</v>
      </c>
      <c r="E308" s="19">
        <v>1</v>
      </c>
      <c r="F308" s="32" t="s">
        <v>128</v>
      </c>
      <c r="G308" s="19">
        <v>1</v>
      </c>
      <c r="H308" s="24" t="s">
        <v>830</v>
      </c>
      <c r="I308" s="10">
        <v>3</v>
      </c>
      <c r="J308" s="9" t="s">
        <v>832</v>
      </c>
      <c r="K308" s="22">
        <v>2</v>
      </c>
      <c r="L308" s="69" t="s">
        <v>836</v>
      </c>
      <c r="M308" s="15">
        <v>758</v>
      </c>
      <c r="N308" s="31" t="s">
        <v>141</v>
      </c>
      <c r="O308" s="31" t="s">
        <v>341</v>
      </c>
      <c r="P308" s="31" t="s">
        <v>344</v>
      </c>
      <c r="Q308" s="51">
        <v>1</v>
      </c>
      <c r="R308" s="31" t="s">
        <v>449</v>
      </c>
      <c r="S308" s="31" t="s">
        <v>450</v>
      </c>
      <c r="T308" s="30">
        <v>6625003334</v>
      </c>
      <c r="U308" s="30" t="s">
        <v>865</v>
      </c>
      <c r="V308" s="31" t="s">
        <v>909</v>
      </c>
    </row>
    <row r="309" spans="1:22" ht="25.5">
      <c r="A309" s="6" t="s">
        <v>1561</v>
      </c>
      <c r="B309" s="10">
        <v>6625004730</v>
      </c>
      <c r="C309" s="14" t="s">
        <v>843</v>
      </c>
      <c r="D309" s="13">
        <f t="shared" si="9"/>
        <v>1.5</v>
      </c>
      <c r="E309" s="19">
        <v>1</v>
      </c>
      <c r="F309" s="32" t="s">
        <v>128</v>
      </c>
      <c r="G309" s="19">
        <v>1</v>
      </c>
      <c r="H309" s="24" t="s">
        <v>830</v>
      </c>
      <c r="I309" s="10">
        <v>3</v>
      </c>
      <c r="J309" s="9" t="s">
        <v>832</v>
      </c>
      <c r="K309" s="22">
        <v>2</v>
      </c>
      <c r="L309" s="69" t="s">
        <v>836</v>
      </c>
      <c r="M309" s="15">
        <v>758</v>
      </c>
      <c r="N309" s="31" t="s">
        <v>141</v>
      </c>
      <c r="O309" s="31" t="s">
        <v>341</v>
      </c>
      <c r="P309" s="31" t="s">
        <v>345</v>
      </c>
      <c r="Q309" s="51"/>
      <c r="R309" s="31" t="s">
        <v>451</v>
      </c>
      <c r="S309" s="31" t="s">
        <v>452</v>
      </c>
      <c r="T309" s="30">
        <v>6625003334</v>
      </c>
      <c r="U309" s="30" t="s">
        <v>865</v>
      </c>
      <c r="V309" s="31" t="s">
        <v>910</v>
      </c>
    </row>
    <row r="310" spans="1:22" ht="25.5">
      <c r="A310" s="6" t="s">
        <v>1562</v>
      </c>
      <c r="B310" s="10">
        <v>6625004730</v>
      </c>
      <c r="C310" s="14" t="s">
        <v>843</v>
      </c>
      <c r="D310" s="13">
        <f t="shared" si="9"/>
        <v>1.5</v>
      </c>
      <c r="E310" s="19">
        <v>1</v>
      </c>
      <c r="F310" s="32" t="s">
        <v>128</v>
      </c>
      <c r="G310" s="19">
        <v>1</v>
      </c>
      <c r="H310" s="24" t="s">
        <v>830</v>
      </c>
      <c r="I310" s="10">
        <v>3</v>
      </c>
      <c r="J310" s="9" t="s">
        <v>832</v>
      </c>
      <c r="K310" s="22">
        <v>2</v>
      </c>
      <c r="L310" s="69" t="s">
        <v>836</v>
      </c>
      <c r="M310" s="15">
        <v>758</v>
      </c>
      <c r="N310" s="31" t="s">
        <v>141</v>
      </c>
      <c r="O310" s="31" t="s">
        <v>341</v>
      </c>
      <c r="P310" s="31" t="s">
        <v>346</v>
      </c>
      <c r="Q310" s="51">
        <v>7</v>
      </c>
      <c r="R310" s="31" t="s">
        <v>453</v>
      </c>
      <c r="S310" s="31" t="s">
        <v>454</v>
      </c>
      <c r="T310" s="30">
        <v>6625003334</v>
      </c>
      <c r="U310" s="30" t="s">
        <v>865</v>
      </c>
      <c r="V310" s="31" t="s">
        <v>911</v>
      </c>
    </row>
    <row r="311" spans="1:22" ht="25.5">
      <c r="A311" s="6" t="s">
        <v>1563</v>
      </c>
      <c r="B311" s="10">
        <v>6625004730</v>
      </c>
      <c r="C311" s="14" t="s">
        <v>843</v>
      </c>
      <c r="D311" s="13">
        <f t="shared" si="9"/>
        <v>1.5</v>
      </c>
      <c r="E311" s="19">
        <v>1</v>
      </c>
      <c r="F311" s="32" t="s">
        <v>128</v>
      </c>
      <c r="G311" s="19">
        <v>1</v>
      </c>
      <c r="H311" s="24" t="s">
        <v>830</v>
      </c>
      <c r="I311" s="10">
        <v>3</v>
      </c>
      <c r="J311" s="9" t="s">
        <v>832</v>
      </c>
      <c r="K311" s="22">
        <v>2</v>
      </c>
      <c r="L311" s="69" t="s">
        <v>836</v>
      </c>
      <c r="M311" s="15">
        <v>758</v>
      </c>
      <c r="N311" s="31" t="s">
        <v>141</v>
      </c>
      <c r="O311" s="31" t="s">
        <v>341</v>
      </c>
      <c r="P311" s="31" t="s">
        <v>347</v>
      </c>
      <c r="Q311" s="51">
        <v>2</v>
      </c>
      <c r="R311" s="31" t="s">
        <v>455</v>
      </c>
      <c r="S311" s="31" t="s">
        <v>456</v>
      </c>
      <c r="T311" s="30">
        <v>6625003334</v>
      </c>
      <c r="U311" s="30" t="s">
        <v>865</v>
      </c>
      <c r="V311" s="31" t="s">
        <v>912</v>
      </c>
    </row>
    <row r="312" spans="1:22" ht="25.5">
      <c r="A312" s="6" t="s">
        <v>1564</v>
      </c>
      <c r="B312" s="10">
        <v>6625004730</v>
      </c>
      <c r="C312" s="14" t="s">
        <v>843</v>
      </c>
      <c r="D312" s="13">
        <f t="shared" si="9"/>
        <v>1.5</v>
      </c>
      <c r="E312" s="19">
        <v>1</v>
      </c>
      <c r="F312" s="32" t="s">
        <v>128</v>
      </c>
      <c r="G312" s="19">
        <v>1</v>
      </c>
      <c r="H312" s="24" t="s">
        <v>830</v>
      </c>
      <c r="I312" s="10">
        <v>3</v>
      </c>
      <c r="J312" s="9" t="s">
        <v>832</v>
      </c>
      <c r="K312" s="22">
        <v>2</v>
      </c>
      <c r="L312" s="69" t="s">
        <v>836</v>
      </c>
      <c r="M312" s="15">
        <v>758</v>
      </c>
      <c r="N312" s="31" t="s">
        <v>141</v>
      </c>
      <c r="O312" s="31" t="s">
        <v>341</v>
      </c>
      <c r="P312" s="31" t="s">
        <v>348</v>
      </c>
      <c r="Q312" s="51">
        <v>2</v>
      </c>
      <c r="R312" s="31" t="s">
        <v>457</v>
      </c>
      <c r="S312" s="31" t="s">
        <v>458</v>
      </c>
      <c r="T312" s="30">
        <v>6625003334</v>
      </c>
      <c r="U312" s="30" t="s">
        <v>865</v>
      </c>
      <c r="V312" s="31" t="s">
        <v>913</v>
      </c>
    </row>
    <row r="313" spans="1:22" ht="25.5">
      <c r="A313" s="6" t="s">
        <v>1565</v>
      </c>
      <c r="B313" s="10">
        <v>6625004730</v>
      </c>
      <c r="C313" s="14" t="s">
        <v>843</v>
      </c>
      <c r="D313" s="13">
        <f t="shared" ref="D313" si="10">K313*0.75</f>
        <v>1.5</v>
      </c>
      <c r="E313" s="19">
        <v>1</v>
      </c>
      <c r="F313" s="32" t="s">
        <v>128</v>
      </c>
      <c r="G313" s="19">
        <v>1</v>
      </c>
      <c r="H313" s="24" t="s">
        <v>830</v>
      </c>
      <c r="I313" s="10">
        <v>3</v>
      </c>
      <c r="J313" s="9" t="s">
        <v>832</v>
      </c>
      <c r="K313" s="22">
        <v>2</v>
      </c>
      <c r="L313" s="69" t="s">
        <v>836</v>
      </c>
      <c r="M313" s="15">
        <v>758</v>
      </c>
      <c r="N313" s="31" t="s">
        <v>141</v>
      </c>
      <c r="O313" s="31" t="s">
        <v>1226</v>
      </c>
      <c r="P313" s="31" t="s">
        <v>1227</v>
      </c>
      <c r="Q313" s="51"/>
      <c r="R313" s="31"/>
      <c r="S313" s="31"/>
      <c r="T313" s="30"/>
      <c r="U313" s="30" t="s">
        <v>865</v>
      </c>
      <c r="V313" s="31" t="s">
        <v>1208</v>
      </c>
    </row>
    <row r="314" spans="1:22" ht="25.5">
      <c r="A314" s="6" t="s">
        <v>1566</v>
      </c>
      <c r="B314" s="10">
        <v>6625004730</v>
      </c>
      <c r="C314" s="14" t="s">
        <v>843</v>
      </c>
      <c r="D314" s="13">
        <f t="shared" si="9"/>
        <v>2.25</v>
      </c>
      <c r="E314" s="19">
        <v>1</v>
      </c>
      <c r="F314" s="32" t="s">
        <v>128</v>
      </c>
      <c r="G314" s="19">
        <v>1</v>
      </c>
      <c r="H314" s="24" t="s">
        <v>830</v>
      </c>
      <c r="I314" s="10">
        <v>3</v>
      </c>
      <c r="J314" s="9" t="s">
        <v>832</v>
      </c>
      <c r="K314" s="33">
        <v>3</v>
      </c>
      <c r="L314" s="69" t="s">
        <v>836</v>
      </c>
      <c r="M314" s="15">
        <v>758</v>
      </c>
      <c r="N314" s="31" t="s">
        <v>141</v>
      </c>
      <c r="O314" s="31" t="s">
        <v>146</v>
      </c>
      <c r="P314" s="31" t="s">
        <v>147</v>
      </c>
      <c r="Q314" s="52">
        <v>18</v>
      </c>
      <c r="R314" s="53" t="s">
        <v>478</v>
      </c>
      <c r="S314" s="30">
        <v>59.441789</v>
      </c>
      <c r="T314" s="30">
        <v>6625046673</v>
      </c>
      <c r="U314" s="31" t="s">
        <v>140</v>
      </c>
      <c r="V314" s="31" t="s">
        <v>258</v>
      </c>
    </row>
    <row r="315" spans="1:22" ht="25.5">
      <c r="A315" s="6" t="s">
        <v>1567</v>
      </c>
      <c r="B315" s="10">
        <v>6625004730</v>
      </c>
      <c r="C315" s="14" t="s">
        <v>843</v>
      </c>
      <c r="D315" s="13">
        <f t="shared" si="9"/>
        <v>3</v>
      </c>
      <c r="E315" s="19">
        <v>1</v>
      </c>
      <c r="F315" s="32" t="s">
        <v>128</v>
      </c>
      <c r="G315" s="19">
        <v>1</v>
      </c>
      <c r="H315" s="24" t="s">
        <v>830</v>
      </c>
      <c r="I315" s="10">
        <v>3</v>
      </c>
      <c r="J315" s="9" t="s">
        <v>832</v>
      </c>
      <c r="K315" s="33">
        <v>4</v>
      </c>
      <c r="L315" s="69" t="s">
        <v>836</v>
      </c>
      <c r="M315" s="15">
        <v>758</v>
      </c>
      <c r="N315" s="31" t="s">
        <v>141</v>
      </c>
      <c r="O315" s="31" t="s">
        <v>146</v>
      </c>
      <c r="P315" s="31" t="s">
        <v>148</v>
      </c>
      <c r="Q315" s="52">
        <v>15</v>
      </c>
      <c r="R315" s="53" t="s">
        <v>479</v>
      </c>
      <c r="S315" s="30">
        <v>59.453274999999998</v>
      </c>
      <c r="T315" s="30">
        <v>6625046673</v>
      </c>
      <c r="U315" s="31" t="s">
        <v>140</v>
      </c>
      <c r="V315" s="31" t="s">
        <v>259</v>
      </c>
    </row>
    <row r="316" spans="1:22" ht="25.5">
      <c r="A316" s="6" t="s">
        <v>1568</v>
      </c>
      <c r="B316" s="10">
        <v>6625004730</v>
      </c>
      <c r="C316" s="14" t="s">
        <v>843</v>
      </c>
      <c r="D316" s="13">
        <f t="shared" si="9"/>
        <v>2.25</v>
      </c>
      <c r="E316" s="19">
        <v>1</v>
      </c>
      <c r="F316" s="32" t="s">
        <v>128</v>
      </c>
      <c r="G316" s="19">
        <v>1</v>
      </c>
      <c r="H316" s="24" t="s">
        <v>830</v>
      </c>
      <c r="I316" s="10">
        <v>3</v>
      </c>
      <c r="J316" s="9" t="s">
        <v>832</v>
      </c>
      <c r="K316" s="33">
        <v>3</v>
      </c>
      <c r="L316" s="69" t="s">
        <v>836</v>
      </c>
      <c r="M316" s="15">
        <v>758</v>
      </c>
      <c r="N316" s="31" t="s">
        <v>141</v>
      </c>
      <c r="O316" s="31" t="s">
        <v>146</v>
      </c>
      <c r="P316" s="31" t="s">
        <v>149</v>
      </c>
      <c r="Q316" s="52">
        <v>6</v>
      </c>
      <c r="R316" s="53" t="s">
        <v>480</v>
      </c>
      <c r="S316" s="30">
        <v>59.444754000000003</v>
      </c>
      <c r="T316" s="30">
        <v>6625046673</v>
      </c>
      <c r="U316" s="31" t="s">
        <v>140</v>
      </c>
      <c r="V316" s="31" t="s">
        <v>260</v>
      </c>
    </row>
    <row r="317" spans="1:22" ht="39.75" customHeight="1">
      <c r="A317" s="6" t="s">
        <v>1569</v>
      </c>
      <c r="B317" s="10">
        <v>6625004730</v>
      </c>
      <c r="C317" s="14" t="s">
        <v>843</v>
      </c>
      <c r="D317" s="13">
        <f t="shared" si="9"/>
        <v>1.5</v>
      </c>
      <c r="E317" s="19">
        <v>1</v>
      </c>
      <c r="F317" s="32" t="s">
        <v>128</v>
      </c>
      <c r="G317" s="19">
        <v>1</v>
      </c>
      <c r="H317" s="24" t="s">
        <v>830</v>
      </c>
      <c r="I317" s="10">
        <v>3</v>
      </c>
      <c r="J317" s="9" t="s">
        <v>832</v>
      </c>
      <c r="K317" s="33">
        <v>2</v>
      </c>
      <c r="L317" s="69" t="s">
        <v>836</v>
      </c>
      <c r="M317" s="15">
        <v>758</v>
      </c>
      <c r="N317" s="31" t="s">
        <v>141</v>
      </c>
      <c r="O317" s="31" t="s">
        <v>146</v>
      </c>
      <c r="P317" s="31" t="s">
        <v>150</v>
      </c>
      <c r="Q317" s="52">
        <v>28</v>
      </c>
      <c r="R317" s="53" t="s">
        <v>481</v>
      </c>
      <c r="S317" s="30">
        <v>59.441288</v>
      </c>
      <c r="T317" s="30">
        <v>6625046673</v>
      </c>
      <c r="U317" s="31" t="s">
        <v>140</v>
      </c>
      <c r="V317" s="31" t="s">
        <v>261</v>
      </c>
    </row>
    <row r="318" spans="1:22" ht="25.5">
      <c r="A318" s="6" t="s">
        <v>1570</v>
      </c>
      <c r="B318" s="10">
        <v>6625004730</v>
      </c>
      <c r="C318" s="14" t="s">
        <v>843</v>
      </c>
      <c r="D318" s="13">
        <f t="shared" si="9"/>
        <v>3</v>
      </c>
      <c r="E318" s="19">
        <v>1</v>
      </c>
      <c r="F318" s="32" t="s">
        <v>128</v>
      </c>
      <c r="G318" s="19">
        <v>1</v>
      </c>
      <c r="H318" s="24" t="s">
        <v>830</v>
      </c>
      <c r="I318" s="10">
        <v>3</v>
      </c>
      <c r="J318" s="9" t="s">
        <v>832</v>
      </c>
      <c r="K318" s="33">
        <v>4</v>
      </c>
      <c r="L318" s="69" t="s">
        <v>836</v>
      </c>
      <c r="M318" s="15">
        <v>758</v>
      </c>
      <c r="N318" s="31" t="s">
        <v>141</v>
      </c>
      <c r="O318" s="31" t="s">
        <v>146</v>
      </c>
      <c r="P318" s="31" t="s">
        <v>151</v>
      </c>
      <c r="Q318" s="52" t="s">
        <v>488</v>
      </c>
      <c r="R318" s="53" t="s">
        <v>487</v>
      </c>
      <c r="S318" s="30">
        <v>59.431033999999997</v>
      </c>
      <c r="T318" s="30">
        <v>6625046673</v>
      </c>
      <c r="U318" s="31" t="s">
        <v>140</v>
      </c>
      <c r="V318" s="31" t="s">
        <v>262</v>
      </c>
    </row>
    <row r="319" spans="1:22" ht="38.25">
      <c r="A319" s="6" t="s">
        <v>1571</v>
      </c>
      <c r="B319" s="10">
        <v>6625004730</v>
      </c>
      <c r="C319" s="14" t="s">
        <v>843</v>
      </c>
      <c r="D319" s="13">
        <f t="shared" si="9"/>
        <v>2.25</v>
      </c>
      <c r="E319" s="19">
        <v>1</v>
      </c>
      <c r="F319" s="32" t="s">
        <v>128</v>
      </c>
      <c r="G319" s="19">
        <v>1</v>
      </c>
      <c r="H319" s="24" t="s">
        <v>830</v>
      </c>
      <c r="I319" s="10">
        <v>3</v>
      </c>
      <c r="J319" s="9" t="s">
        <v>832</v>
      </c>
      <c r="K319" s="33">
        <v>3</v>
      </c>
      <c r="L319" s="69" t="s">
        <v>836</v>
      </c>
      <c r="M319" s="15">
        <v>758</v>
      </c>
      <c r="N319" s="31" t="s">
        <v>141</v>
      </c>
      <c r="O319" s="31" t="s">
        <v>146</v>
      </c>
      <c r="P319" s="31" t="s">
        <v>152</v>
      </c>
      <c r="Q319" s="52" t="s">
        <v>485</v>
      </c>
      <c r="R319" s="53" t="s">
        <v>486</v>
      </c>
      <c r="S319" s="30">
        <v>59.433058000000003</v>
      </c>
      <c r="T319" s="30">
        <v>6625046673</v>
      </c>
      <c r="U319" s="31" t="s">
        <v>140</v>
      </c>
      <c r="V319" s="31" t="s">
        <v>1243</v>
      </c>
    </row>
    <row r="320" spans="1:22" ht="31.5" customHeight="1">
      <c r="A320" s="6" t="s">
        <v>1572</v>
      </c>
      <c r="B320" s="10">
        <v>6625004730</v>
      </c>
      <c r="C320" s="14" t="s">
        <v>843</v>
      </c>
      <c r="D320" s="13">
        <f t="shared" si="9"/>
        <v>2.25</v>
      </c>
      <c r="E320" s="19">
        <v>1</v>
      </c>
      <c r="F320" s="32" t="s">
        <v>128</v>
      </c>
      <c r="G320" s="19">
        <v>1</v>
      </c>
      <c r="H320" s="24" t="s">
        <v>830</v>
      </c>
      <c r="I320" s="10">
        <v>3</v>
      </c>
      <c r="J320" s="9" t="s">
        <v>832</v>
      </c>
      <c r="K320" s="33">
        <v>3</v>
      </c>
      <c r="L320" s="69" t="s">
        <v>836</v>
      </c>
      <c r="M320" s="15">
        <v>758</v>
      </c>
      <c r="N320" s="31" t="s">
        <v>141</v>
      </c>
      <c r="O320" s="31" t="s">
        <v>146</v>
      </c>
      <c r="P320" s="31" t="s">
        <v>152</v>
      </c>
      <c r="Q320" s="52">
        <v>76</v>
      </c>
      <c r="R320" s="53" t="s">
        <v>1242</v>
      </c>
      <c r="S320" s="53" t="s">
        <v>1241</v>
      </c>
      <c r="T320" s="30">
        <v>6625046673</v>
      </c>
      <c r="U320" s="31" t="s">
        <v>140</v>
      </c>
      <c r="V320" s="31" t="s">
        <v>1018</v>
      </c>
    </row>
    <row r="321" spans="1:22" ht="29.25" customHeight="1">
      <c r="A321" s="6" t="s">
        <v>1573</v>
      </c>
      <c r="B321" s="10">
        <v>6625004730</v>
      </c>
      <c r="C321" s="14" t="s">
        <v>843</v>
      </c>
      <c r="D321" s="13">
        <f t="shared" si="9"/>
        <v>1.5</v>
      </c>
      <c r="E321" s="19">
        <v>1</v>
      </c>
      <c r="F321" s="32" t="s">
        <v>128</v>
      </c>
      <c r="G321" s="19">
        <v>1</v>
      </c>
      <c r="H321" s="24" t="s">
        <v>830</v>
      </c>
      <c r="I321" s="10">
        <v>3</v>
      </c>
      <c r="J321" s="9" t="s">
        <v>832</v>
      </c>
      <c r="K321" s="33">
        <v>2</v>
      </c>
      <c r="L321" s="69" t="s">
        <v>836</v>
      </c>
      <c r="M321" s="15">
        <v>758</v>
      </c>
      <c r="N321" s="31" t="s">
        <v>141</v>
      </c>
      <c r="O321" s="31" t="s">
        <v>146</v>
      </c>
      <c r="P321" s="31" t="s">
        <v>153</v>
      </c>
      <c r="Q321" s="52" t="s">
        <v>484</v>
      </c>
      <c r="R321" s="53" t="s">
        <v>483</v>
      </c>
      <c r="S321" s="53">
        <v>59.432828999999998</v>
      </c>
      <c r="T321" s="30">
        <v>6625046673</v>
      </c>
      <c r="U321" s="31" t="s">
        <v>140</v>
      </c>
      <c r="V321" s="31" t="s">
        <v>263</v>
      </c>
    </row>
    <row r="322" spans="1:22" ht="29.25" customHeight="1">
      <c r="A322" s="6" t="s">
        <v>1574</v>
      </c>
      <c r="B322" s="19">
        <v>6625004730</v>
      </c>
      <c r="C322" s="20" t="s">
        <v>843</v>
      </c>
      <c r="D322" s="13">
        <f t="shared" si="9"/>
        <v>1.5</v>
      </c>
      <c r="E322" s="19">
        <v>1</v>
      </c>
      <c r="F322" s="32" t="s">
        <v>128</v>
      </c>
      <c r="G322" s="19">
        <v>1</v>
      </c>
      <c r="H322" s="24" t="s">
        <v>830</v>
      </c>
      <c r="I322" s="10">
        <v>3</v>
      </c>
      <c r="J322" s="9" t="s">
        <v>832</v>
      </c>
      <c r="K322" s="33">
        <v>2</v>
      </c>
      <c r="L322" s="69" t="s">
        <v>836</v>
      </c>
      <c r="M322" s="15">
        <v>758</v>
      </c>
      <c r="N322" s="31" t="s">
        <v>141</v>
      </c>
      <c r="O322" s="31" t="s">
        <v>146</v>
      </c>
      <c r="P322" s="31" t="s">
        <v>1228</v>
      </c>
      <c r="Q322" s="52">
        <v>15</v>
      </c>
      <c r="R322" s="53" t="s">
        <v>1245</v>
      </c>
      <c r="S322" s="53" t="s">
        <v>1244</v>
      </c>
      <c r="T322" s="30">
        <v>6625046673</v>
      </c>
      <c r="U322" s="31" t="s">
        <v>140</v>
      </c>
      <c r="V322" s="31" t="s">
        <v>1208</v>
      </c>
    </row>
    <row r="323" spans="1:22" ht="29.25" customHeight="1">
      <c r="A323" s="6" t="s">
        <v>1575</v>
      </c>
      <c r="B323" s="19">
        <v>6625004730</v>
      </c>
      <c r="C323" s="20" t="s">
        <v>843</v>
      </c>
      <c r="D323" s="13">
        <f t="shared" si="9"/>
        <v>1.5</v>
      </c>
      <c r="E323" s="19">
        <v>1</v>
      </c>
      <c r="F323" s="32" t="s">
        <v>128</v>
      </c>
      <c r="G323" s="19">
        <v>1</v>
      </c>
      <c r="H323" s="24" t="s">
        <v>830</v>
      </c>
      <c r="I323" s="10">
        <v>3</v>
      </c>
      <c r="J323" s="9" t="s">
        <v>832</v>
      </c>
      <c r="K323" s="33">
        <v>2</v>
      </c>
      <c r="L323" s="69" t="s">
        <v>836</v>
      </c>
      <c r="M323" s="15">
        <v>758</v>
      </c>
      <c r="N323" s="31" t="s">
        <v>141</v>
      </c>
      <c r="O323" s="31" t="s">
        <v>146</v>
      </c>
      <c r="P323" s="31" t="s">
        <v>1229</v>
      </c>
      <c r="Q323" s="52">
        <v>14</v>
      </c>
      <c r="R323" s="53" t="s">
        <v>1247</v>
      </c>
      <c r="S323" s="53" t="s">
        <v>1246</v>
      </c>
      <c r="T323" s="30">
        <v>6625046673</v>
      </c>
      <c r="U323" s="31" t="s">
        <v>140</v>
      </c>
      <c r="V323" s="31" t="s">
        <v>1208</v>
      </c>
    </row>
    <row r="324" spans="1:22" ht="29.25" customHeight="1">
      <c r="A324" s="6" t="s">
        <v>1576</v>
      </c>
      <c r="B324" s="19">
        <v>6625004730</v>
      </c>
      <c r="C324" s="20" t="s">
        <v>843</v>
      </c>
      <c r="D324" s="13">
        <f t="shared" si="9"/>
        <v>1.5</v>
      </c>
      <c r="E324" s="19">
        <v>1</v>
      </c>
      <c r="F324" s="32" t="s">
        <v>128</v>
      </c>
      <c r="G324" s="19">
        <v>1</v>
      </c>
      <c r="H324" s="24" t="s">
        <v>830</v>
      </c>
      <c r="I324" s="10">
        <v>3</v>
      </c>
      <c r="J324" s="9" t="s">
        <v>832</v>
      </c>
      <c r="K324" s="33">
        <v>2</v>
      </c>
      <c r="L324" s="69" t="s">
        <v>836</v>
      </c>
      <c r="M324" s="15">
        <v>758</v>
      </c>
      <c r="N324" s="31" t="s">
        <v>141</v>
      </c>
      <c r="O324" s="31" t="s">
        <v>146</v>
      </c>
      <c r="P324" s="31" t="s">
        <v>150</v>
      </c>
      <c r="Q324" s="52">
        <v>54</v>
      </c>
      <c r="R324" s="53"/>
      <c r="S324" s="53"/>
      <c r="T324" s="30">
        <v>6625046673</v>
      </c>
      <c r="U324" s="31" t="s">
        <v>140</v>
      </c>
      <c r="V324" s="31" t="s">
        <v>1208</v>
      </c>
    </row>
    <row r="325" spans="1:22" ht="29.25" customHeight="1">
      <c r="A325" s="6" t="s">
        <v>1577</v>
      </c>
      <c r="B325" s="19">
        <v>6625004730</v>
      </c>
      <c r="C325" s="20" t="s">
        <v>843</v>
      </c>
      <c r="D325" s="13">
        <f t="shared" si="9"/>
        <v>1.5</v>
      </c>
      <c r="E325" s="19">
        <v>1</v>
      </c>
      <c r="F325" s="32" t="s">
        <v>128</v>
      </c>
      <c r="G325" s="19">
        <v>1</v>
      </c>
      <c r="H325" s="24" t="s">
        <v>830</v>
      </c>
      <c r="I325" s="10">
        <v>3</v>
      </c>
      <c r="J325" s="9" t="s">
        <v>832</v>
      </c>
      <c r="K325" s="33">
        <v>2</v>
      </c>
      <c r="L325" s="69" t="s">
        <v>836</v>
      </c>
      <c r="M325" s="15">
        <v>758</v>
      </c>
      <c r="N325" s="31" t="s">
        <v>141</v>
      </c>
      <c r="O325" s="31" t="s">
        <v>146</v>
      </c>
      <c r="P325" s="31" t="s">
        <v>1230</v>
      </c>
      <c r="Q325" s="52">
        <v>17</v>
      </c>
      <c r="R325" s="53" t="s">
        <v>1249</v>
      </c>
      <c r="S325" s="53" t="s">
        <v>1248</v>
      </c>
      <c r="T325" s="30">
        <v>6625046673</v>
      </c>
      <c r="U325" s="31" t="s">
        <v>140</v>
      </c>
      <c r="V325" s="31" t="s">
        <v>1208</v>
      </c>
    </row>
    <row r="326" spans="1:22" ht="29.25" customHeight="1">
      <c r="A326" s="6" t="s">
        <v>1578</v>
      </c>
      <c r="B326" s="19">
        <v>6625004730</v>
      </c>
      <c r="C326" s="20" t="s">
        <v>843</v>
      </c>
      <c r="D326" s="13">
        <f t="shared" si="9"/>
        <v>0.75</v>
      </c>
      <c r="E326" s="19">
        <v>1</v>
      </c>
      <c r="F326" s="32" t="s">
        <v>128</v>
      </c>
      <c r="G326" s="19">
        <v>1</v>
      </c>
      <c r="H326" s="24" t="s">
        <v>830</v>
      </c>
      <c r="I326" s="10">
        <v>3</v>
      </c>
      <c r="J326" s="9" t="s">
        <v>832</v>
      </c>
      <c r="K326" s="33">
        <v>1</v>
      </c>
      <c r="L326" s="69" t="s">
        <v>836</v>
      </c>
      <c r="M326" s="15">
        <v>758</v>
      </c>
      <c r="N326" s="31" t="s">
        <v>141</v>
      </c>
      <c r="O326" s="31" t="s">
        <v>146</v>
      </c>
      <c r="P326" s="31" t="s">
        <v>1253</v>
      </c>
      <c r="Q326" s="52">
        <v>45</v>
      </c>
      <c r="R326" s="53" t="s">
        <v>1251</v>
      </c>
      <c r="S326" s="30" t="s">
        <v>1250</v>
      </c>
      <c r="T326" s="30">
        <v>6625046673</v>
      </c>
      <c r="U326" s="31" t="s">
        <v>140</v>
      </c>
      <c r="V326" s="31" t="s">
        <v>1208</v>
      </c>
    </row>
    <row r="327" spans="1:22" ht="42.75" customHeight="1">
      <c r="A327" s="6" t="s">
        <v>1579</v>
      </c>
      <c r="B327" s="19">
        <v>6625004730</v>
      </c>
      <c r="C327" s="20" t="s">
        <v>843</v>
      </c>
      <c r="D327" s="13">
        <f t="shared" si="9"/>
        <v>1.5</v>
      </c>
      <c r="E327" s="19">
        <v>1</v>
      </c>
      <c r="F327" s="32" t="s">
        <v>128</v>
      </c>
      <c r="G327" s="19">
        <v>1</v>
      </c>
      <c r="H327" s="24" t="s">
        <v>830</v>
      </c>
      <c r="I327" s="10">
        <v>3</v>
      </c>
      <c r="J327" s="9" t="s">
        <v>832</v>
      </c>
      <c r="K327" s="33">
        <v>2</v>
      </c>
      <c r="L327" s="69" t="s">
        <v>836</v>
      </c>
      <c r="M327" s="15">
        <v>758</v>
      </c>
      <c r="N327" s="31" t="s">
        <v>141</v>
      </c>
      <c r="O327" s="31" t="s">
        <v>146</v>
      </c>
      <c r="P327" s="31" t="s">
        <v>1252</v>
      </c>
      <c r="Q327" s="52" t="s">
        <v>1231</v>
      </c>
      <c r="R327" s="30" t="s">
        <v>1255</v>
      </c>
      <c r="S327" s="30" t="s">
        <v>1254</v>
      </c>
      <c r="T327" s="30">
        <v>6625046673</v>
      </c>
      <c r="U327" s="31" t="s">
        <v>140</v>
      </c>
      <c r="V327" s="31" t="s">
        <v>1208</v>
      </c>
    </row>
    <row r="328" spans="1:22" ht="29.25" customHeight="1">
      <c r="A328" s="6" t="s">
        <v>1580</v>
      </c>
      <c r="B328" s="19">
        <v>6625004730</v>
      </c>
      <c r="C328" s="20" t="s">
        <v>843</v>
      </c>
      <c r="D328" s="13">
        <f t="shared" si="9"/>
        <v>2.25</v>
      </c>
      <c r="E328" s="19">
        <v>1</v>
      </c>
      <c r="F328" s="32" t="s">
        <v>128</v>
      </c>
      <c r="G328" s="19">
        <v>1</v>
      </c>
      <c r="H328" s="24" t="s">
        <v>830</v>
      </c>
      <c r="I328" s="10">
        <v>3</v>
      </c>
      <c r="J328" s="9" t="s">
        <v>832</v>
      </c>
      <c r="K328" s="33">
        <v>3</v>
      </c>
      <c r="L328" s="69" t="s">
        <v>836</v>
      </c>
      <c r="M328" s="15">
        <v>758</v>
      </c>
      <c r="N328" s="31" t="s">
        <v>141</v>
      </c>
      <c r="O328" s="31" t="s">
        <v>146</v>
      </c>
      <c r="P328" s="31" t="s">
        <v>1232</v>
      </c>
      <c r="Q328" s="52" t="s">
        <v>1233</v>
      </c>
      <c r="R328" s="30" t="s">
        <v>1257</v>
      </c>
      <c r="S328" s="30" t="s">
        <v>1256</v>
      </c>
      <c r="T328" s="30">
        <v>6625046673</v>
      </c>
      <c r="U328" s="31" t="s">
        <v>140</v>
      </c>
      <c r="V328" s="31" t="s">
        <v>1208</v>
      </c>
    </row>
    <row r="329" spans="1:22" ht="29.25" customHeight="1">
      <c r="A329" s="6" t="s">
        <v>1581</v>
      </c>
      <c r="B329" s="19">
        <v>6625004730</v>
      </c>
      <c r="C329" s="20" t="s">
        <v>843</v>
      </c>
      <c r="D329" s="13">
        <f t="shared" si="9"/>
        <v>1.5</v>
      </c>
      <c r="E329" s="19">
        <v>1</v>
      </c>
      <c r="F329" s="32" t="s">
        <v>128</v>
      </c>
      <c r="G329" s="19">
        <v>1</v>
      </c>
      <c r="H329" s="24" t="s">
        <v>830</v>
      </c>
      <c r="I329" s="10">
        <v>3</v>
      </c>
      <c r="J329" s="9" t="s">
        <v>832</v>
      </c>
      <c r="K329" s="33">
        <v>2</v>
      </c>
      <c r="L329" s="69" t="s">
        <v>836</v>
      </c>
      <c r="M329" s="15">
        <v>758</v>
      </c>
      <c r="N329" s="31" t="s">
        <v>141</v>
      </c>
      <c r="O329" s="31" t="s">
        <v>146</v>
      </c>
      <c r="P329" s="31" t="s">
        <v>339</v>
      </c>
      <c r="Q329" s="52">
        <v>16</v>
      </c>
      <c r="R329" s="30" t="s">
        <v>1259</v>
      </c>
      <c r="S329" s="30" t="s">
        <v>1258</v>
      </c>
      <c r="T329" s="30">
        <v>6625046673</v>
      </c>
      <c r="U329" s="31" t="s">
        <v>140</v>
      </c>
      <c r="V329" s="31" t="s">
        <v>1208</v>
      </c>
    </row>
    <row r="330" spans="1:22" ht="29.25" customHeight="1">
      <c r="A330" s="6" t="s">
        <v>1582</v>
      </c>
      <c r="B330" s="19">
        <v>6625004730</v>
      </c>
      <c r="C330" s="20" t="s">
        <v>843</v>
      </c>
      <c r="D330" s="13">
        <f t="shared" si="9"/>
        <v>2.25</v>
      </c>
      <c r="E330" s="19">
        <v>1</v>
      </c>
      <c r="F330" s="32" t="s">
        <v>128</v>
      </c>
      <c r="G330" s="19">
        <v>1</v>
      </c>
      <c r="H330" s="24" t="s">
        <v>830</v>
      </c>
      <c r="I330" s="10">
        <v>3</v>
      </c>
      <c r="J330" s="9" t="s">
        <v>832</v>
      </c>
      <c r="K330" s="33">
        <v>3</v>
      </c>
      <c r="L330" s="69" t="s">
        <v>836</v>
      </c>
      <c r="M330" s="15">
        <v>758</v>
      </c>
      <c r="N330" s="31" t="s">
        <v>141</v>
      </c>
      <c r="O330" s="31" t="s">
        <v>146</v>
      </c>
      <c r="P330" s="31" t="s">
        <v>1234</v>
      </c>
      <c r="Q330" s="52">
        <v>60</v>
      </c>
      <c r="R330" s="30" t="s">
        <v>1261</v>
      </c>
      <c r="S330" s="30" t="s">
        <v>1260</v>
      </c>
      <c r="T330" s="30">
        <v>6625046673</v>
      </c>
      <c r="U330" s="31" t="s">
        <v>140</v>
      </c>
      <c r="V330" s="31" t="s">
        <v>1208</v>
      </c>
    </row>
    <row r="331" spans="1:22" ht="29.25" customHeight="1">
      <c r="A331" s="6" t="s">
        <v>1583</v>
      </c>
      <c r="B331" s="19">
        <v>6625004730</v>
      </c>
      <c r="C331" s="20" t="s">
        <v>843</v>
      </c>
      <c r="D331" s="13">
        <f t="shared" si="9"/>
        <v>2.25</v>
      </c>
      <c r="E331" s="19">
        <v>1</v>
      </c>
      <c r="F331" s="32" t="s">
        <v>128</v>
      </c>
      <c r="G331" s="19">
        <v>1</v>
      </c>
      <c r="H331" s="24" t="s">
        <v>830</v>
      </c>
      <c r="I331" s="10">
        <v>3</v>
      </c>
      <c r="J331" s="9" t="s">
        <v>832</v>
      </c>
      <c r="K331" s="33">
        <v>3</v>
      </c>
      <c r="L331" s="69" t="s">
        <v>836</v>
      </c>
      <c r="M331" s="15">
        <v>758</v>
      </c>
      <c r="N331" s="31" t="s">
        <v>141</v>
      </c>
      <c r="O331" s="31" t="s">
        <v>146</v>
      </c>
      <c r="P331" s="31" t="s">
        <v>1235</v>
      </c>
      <c r="Q331" s="52">
        <v>1</v>
      </c>
      <c r="R331" s="30" t="s">
        <v>1263</v>
      </c>
      <c r="S331" s="30" t="s">
        <v>1262</v>
      </c>
      <c r="T331" s="30">
        <v>6625046673</v>
      </c>
      <c r="U331" s="31" t="s">
        <v>140</v>
      </c>
      <c r="V331" s="31" t="s">
        <v>1208</v>
      </c>
    </row>
    <row r="332" spans="1:22" ht="29.25" customHeight="1">
      <c r="A332" s="6" t="s">
        <v>1584</v>
      </c>
      <c r="B332" s="19">
        <v>6625004730</v>
      </c>
      <c r="C332" s="20" t="s">
        <v>843</v>
      </c>
      <c r="D332" s="13">
        <f t="shared" si="9"/>
        <v>4.5</v>
      </c>
      <c r="E332" s="19">
        <v>1</v>
      </c>
      <c r="F332" s="32" t="s">
        <v>128</v>
      </c>
      <c r="G332" s="19">
        <v>1</v>
      </c>
      <c r="H332" s="24" t="s">
        <v>830</v>
      </c>
      <c r="I332" s="10">
        <v>3</v>
      </c>
      <c r="J332" s="9" t="s">
        <v>832</v>
      </c>
      <c r="K332" s="33">
        <v>6</v>
      </c>
      <c r="L332" s="69" t="s">
        <v>836</v>
      </c>
      <c r="M332" s="15">
        <v>758</v>
      </c>
      <c r="N332" s="31" t="s">
        <v>141</v>
      </c>
      <c r="O332" s="31" t="s">
        <v>146</v>
      </c>
      <c r="P332" s="31" t="s">
        <v>1236</v>
      </c>
      <c r="Q332" s="52"/>
      <c r="R332" s="53"/>
      <c r="S332" s="30"/>
      <c r="T332" s="30">
        <v>6625046673</v>
      </c>
      <c r="U332" s="31" t="s">
        <v>140</v>
      </c>
      <c r="V332" s="31" t="s">
        <v>1208</v>
      </c>
    </row>
    <row r="333" spans="1:22" ht="29.25" customHeight="1">
      <c r="A333" s="6" t="s">
        <v>1585</v>
      </c>
      <c r="B333" s="19">
        <v>6625004730</v>
      </c>
      <c r="C333" s="20" t="s">
        <v>843</v>
      </c>
      <c r="D333" s="13">
        <f t="shared" si="9"/>
        <v>2.25</v>
      </c>
      <c r="E333" s="19">
        <v>1</v>
      </c>
      <c r="F333" s="32" t="s">
        <v>128</v>
      </c>
      <c r="G333" s="19">
        <v>1</v>
      </c>
      <c r="H333" s="24" t="s">
        <v>830</v>
      </c>
      <c r="I333" s="10">
        <v>3</v>
      </c>
      <c r="J333" s="9" t="s">
        <v>832</v>
      </c>
      <c r="K333" s="33">
        <v>3</v>
      </c>
      <c r="L333" s="69" t="s">
        <v>836</v>
      </c>
      <c r="M333" s="15">
        <v>758</v>
      </c>
      <c r="N333" s="31" t="s">
        <v>141</v>
      </c>
      <c r="O333" s="31" t="s">
        <v>146</v>
      </c>
      <c r="P333" s="31" t="s">
        <v>147</v>
      </c>
      <c r="Q333" s="52">
        <v>25</v>
      </c>
      <c r="R333" s="53"/>
      <c r="S333" s="30"/>
      <c r="T333" s="30">
        <v>6625046673</v>
      </c>
      <c r="U333" s="31" t="s">
        <v>140</v>
      </c>
      <c r="V333" s="31" t="s">
        <v>1208</v>
      </c>
    </row>
    <row r="334" spans="1:22" ht="29.25" customHeight="1">
      <c r="A334" s="6" t="s">
        <v>1586</v>
      </c>
      <c r="B334" s="19">
        <v>6625004730</v>
      </c>
      <c r="C334" s="20" t="s">
        <v>843</v>
      </c>
      <c r="D334" s="13">
        <f t="shared" ref="D334:D338" si="11">K334*0.75</f>
        <v>1.5</v>
      </c>
      <c r="E334" s="19">
        <v>1</v>
      </c>
      <c r="F334" s="32" t="s">
        <v>128</v>
      </c>
      <c r="G334" s="19">
        <v>1</v>
      </c>
      <c r="H334" s="24" t="s">
        <v>830</v>
      </c>
      <c r="I334" s="10">
        <v>3</v>
      </c>
      <c r="J334" s="9" t="s">
        <v>832</v>
      </c>
      <c r="K334" s="33">
        <v>2</v>
      </c>
      <c r="L334" s="69" t="s">
        <v>836</v>
      </c>
      <c r="M334" s="15">
        <v>758</v>
      </c>
      <c r="N334" s="31" t="s">
        <v>141</v>
      </c>
      <c r="O334" s="31" t="s">
        <v>146</v>
      </c>
      <c r="P334" s="73" t="s">
        <v>1237</v>
      </c>
      <c r="Q334" s="52"/>
      <c r="R334" s="53" t="s">
        <v>1265</v>
      </c>
      <c r="S334" s="30" t="s">
        <v>1264</v>
      </c>
      <c r="T334" s="30">
        <v>6625046673</v>
      </c>
      <c r="U334" s="31" t="s">
        <v>140</v>
      </c>
      <c r="V334" s="31" t="s">
        <v>1208</v>
      </c>
    </row>
    <row r="335" spans="1:22" ht="29.25" customHeight="1">
      <c r="A335" s="6" t="s">
        <v>1587</v>
      </c>
      <c r="B335" s="19">
        <v>6625004730</v>
      </c>
      <c r="C335" s="20" t="s">
        <v>843</v>
      </c>
      <c r="D335" s="13">
        <f t="shared" si="11"/>
        <v>1.5</v>
      </c>
      <c r="E335" s="19">
        <v>1</v>
      </c>
      <c r="F335" s="32" t="s">
        <v>128</v>
      </c>
      <c r="G335" s="19">
        <v>1</v>
      </c>
      <c r="H335" s="24" t="s">
        <v>830</v>
      </c>
      <c r="I335" s="10">
        <v>3</v>
      </c>
      <c r="J335" s="9" t="s">
        <v>832</v>
      </c>
      <c r="K335" s="33">
        <v>2</v>
      </c>
      <c r="L335" s="69" t="s">
        <v>836</v>
      </c>
      <c r="M335" s="15">
        <v>758</v>
      </c>
      <c r="N335" s="31" t="s">
        <v>141</v>
      </c>
      <c r="O335" s="31" t="s">
        <v>146</v>
      </c>
      <c r="P335" s="31" t="s">
        <v>1238</v>
      </c>
      <c r="Q335" s="52">
        <v>15</v>
      </c>
      <c r="R335" s="30" t="s">
        <v>1267</v>
      </c>
      <c r="S335" s="30" t="s">
        <v>1266</v>
      </c>
      <c r="T335" s="30">
        <v>6625046673</v>
      </c>
      <c r="U335" s="31" t="s">
        <v>140</v>
      </c>
      <c r="V335" s="31" t="s">
        <v>1208</v>
      </c>
    </row>
    <row r="336" spans="1:22" ht="29.25" customHeight="1">
      <c r="A336" s="6" t="s">
        <v>1588</v>
      </c>
      <c r="B336" s="19">
        <v>6625004730</v>
      </c>
      <c r="C336" s="20" t="s">
        <v>843</v>
      </c>
      <c r="D336" s="13">
        <f t="shared" si="11"/>
        <v>2.25</v>
      </c>
      <c r="E336" s="19">
        <v>1</v>
      </c>
      <c r="F336" s="32" t="s">
        <v>128</v>
      </c>
      <c r="G336" s="19">
        <v>1</v>
      </c>
      <c r="H336" s="24" t="s">
        <v>830</v>
      </c>
      <c r="I336" s="10">
        <v>3</v>
      </c>
      <c r="J336" s="9" t="s">
        <v>832</v>
      </c>
      <c r="K336" s="33">
        <v>3</v>
      </c>
      <c r="L336" s="69" t="s">
        <v>836</v>
      </c>
      <c r="M336" s="15">
        <v>758</v>
      </c>
      <c r="N336" s="31" t="s">
        <v>141</v>
      </c>
      <c r="O336" s="31" t="s">
        <v>146</v>
      </c>
      <c r="P336" s="31" t="s">
        <v>340</v>
      </c>
      <c r="Q336" s="52">
        <v>9</v>
      </c>
      <c r="R336" s="30" t="s">
        <v>1269</v>
      </c>
      <c r="S336" s="30" t="s">
        <v>1268</v>
      </c>
      <c r="T336" s="30">
        <v>6625046673</v>
      </c>
      <c r="U336" s="31" t="s">
        <v>140</v>
      </c>
      <c r="V336" s="31" t="s">
        <v>1208</v>
      </c>
    </row>
    <row r="337" spans="1:22" ht="29.25" customHeight="1">
      <c r="A337" s="6" t="s">
        <v>1589</v>
      </c>
      <c r="B337" s="19">
        <v>6625004730</v>
      </c>
      <c r="C337" s="20" t="s">
        <v>843</v>
      </c>
      <c r="D337" s="13">
        <f t="shared" si="11"/>
        <v>1.5</v>
      </c>
      <c r="E337" s="19">
        <v>1</v>
      </c>
      <c r="F337" s="32" t="s">
        <v>128</v>
      </c>
      <c r="G337" s="19">
        <v>1</v>
      </c>
      <c r="H337" s="24" t="s">
        <v>830</v>
      </c>
      <c r="I337" s="10">
        <v>3</v>
      </c>
      <c r="J337" s="9" t="s">
        <v>832</v>
      </c>
      <c r="K337" s="33">
        <v>2</v>
      </c>
      <c r="L337" s="69" t="s">
        <v>836</v>
      </c>
      <c r="M337" s="15">
        <v>758</v>
      </c>
      <c r="N337" s="31" t="s">
        <v>141</v>
      </c>
      <c r="O337" s="31" t="s">
        <v>146</v>
      </c>
      <c r="P337" s="31" t="s">
        <v>1239</v>
      </c>
      <c r="Q337" s="52">
        <v>18</v>
      </c>
      <c r="R337" s="53" t="s">
        <v>1271</v>
      </c>
      <c r="S337" s="30" t="s">
        <v>1270</v>
      </c>
      <c r="T337" s="30">
        <v>6625046673</v>
      </c>
      <c r="U337" s="31" t="s">
        <v>140</v>
      </c>
      <c r="V337" s="31" t="s">
        <v>1208</v>
      </c>
    </row>
    <row r="338" spans="1:22" ht="29.25" customHeight="1">
      <c r="A338" s="6" t="s">
        <v>1590</v>
      </c>
      <c r="B338" s="19">
        <v>6625004730</v>
      </c>
      <c r="C338" s="20" t="s">
        <v>843</v>
      </c>
      <c r="D338" s="13">
        <f t="shared" si="11"/>
        <v>2.25</v>
      </c>
      <c r="E338" s="19">
        <v>1</v>
      </c>
      <c r="F338" s="32" t="s">
        <v>128</v>
      </c>
      <c r="G338" s="19">
        <v>1</v>
      </c>
      <c r="H338" s="24" t="s">
        <v>830</v>
      </c>
      <c r="I338" s="10">
        <v>3</v>
      </c>
      <c r="J338" s="9" t="s">
        <v>832</v>
      </c>
      <c r="K338" s="33">
        <v>3</v>
      </c>
      <c r="L338" s="69" t="s">
        <v>836</v>
      </c>
      <c r="M338" s="15">
        <v>758</v>
      </c>
      <c r="N338" s="31" t="s">
        <v>141</v>
      </c>
      <c r="O338" s="31" t="s">
        <v>146</v>
      </c>
      <c r="P338" s="31" t="s">
        <v>1240</v>
      </c>
      <c r="Q338" s="52"/>
      <c r="R338" s="53"/>
      <c r="S338" s="30"/>
      <c r="T338" s="30">
        <v>6625046673</v>
      </c>
      <c r="U338" s="31" t="s">
        <v>140</v>
      </c>
      <c r="V338" s="31" t="s">
        <v>1208</v>
      </c>
    </row>
    <row r="339" spans="1:22" ht="29.25" customHeight="1">
      <c r="A339" s="6" t="s">
        <v>1591</v>
      </c>
      <c r="B339" s="10">
        <v>6625004730</v>
      </c>
      <c r="C339" s="14" t="s">
        <v>843</v>
      </c>
      <c r="D339" s="13">
        <f t="shared" si="9"/>
        <v>0.75</v>
      </c>
      <c r="E339" s="19">
        <v>1</v>
      </c>
      <c r="F339" s="32" t="s">
        <v>128</v>
      </c>
      <c r="G339" s="19">
        <v>1</v>
      </c>
      <c r="H339" s="24" t="s">
        <v>830</v>
      </c>
      <c r="I339" s="10">
        <v>3</v>
      </c>
      <c r="J339" s="9" t="s">
        <v>832</v>
      </c>
      <c r="K339" s="33">
        <v>1</v>
      </c>
      <c r="L339" s="69" t="s">
        <v>836</v>
      </c>
      <c r="M339" s="15">
        <v>758</v>
      </c>
      <c r="N339" s="31" t="s">
        <v>141</v>
      </c>
      <c r="O339" s="31" t="s">
        <v>292</v>
      </c>
      <c r="P339" s="31" t="s">
        <v>338</v>
      </c>
      <c r="Q339" s="52">
        <v>1</v>
      </c>
      <c r="R339" s="53" t="s">
        <v>489</v>
      </c>
      <c r="S339" s="30">
        <v>59.545851999999996</v>
      </c>
      <c r="T339" s="30">
        <v>6684010894</v>
      </c>
      <c r="U339" s="31" t="s">
        <v>291</v>
      </c>
      <c r="V339" s="31" t="s">
        <v>928</v>
      </c>
    </row>
    <row r="340" spans="1:22" ht="31.5" customHeight="1">
      <c r="A340" s="6" t="s">
        <v>1592</v>
      </c>
      <c r="B340" s="10">
        <v>6625004730</v>
      </c>
      <c r="C340" s="14" t="s">
        <v>843</v>
      </c>
      <c r="D340" s="13">
        <f t="shared" ref="D340:D351" si="12">K340*0.75</f>
        <v>0.75</v>
      </c>
      <c r="E340" s="19">
        <v>1</v>
      </c>
      <c r="F340" s="32" t="s">
        <v>128</v>
      </c>
      <c r="G340" s="19">
        <v>1</v>
      </c>
      <c r="H340" s="24" t="s">
        <v>830</v>
      </c>
      <c r="I340" s="10">
        <v>3</v>
      </c>
      <c r="J340" s="9" t="s">
        <v>832</v>
      </c>
      <c r="K340" s="12">
        <v>1</v>
      </c>
      <c r="L340" s="69" t="s">
        <v>836</v>
      </c>
      <c r="M340" s="15">
        <v>758</v>
      </c>
      <c r="N340" s="31" t="s">
        <v>141</v>
      </c>
      <c r="O340" s="31" t="s">
        <v>292</v>
      </c>
      <c r="P340" s="31" t="s">
        <v>490</v>
      </c>
      <c r="Q340" s="52"/>
      <c r="R340" s="53" t="s">
        <v>491</v>
      </c>
      <c r="S340" s="30">
        <v>59.537747000000003</v>
      </c>
      <c r="T340" s="30">
        <v>6684010894</v>
      </c>
      <c r="U340" s="31" t="s">
        <v>291</v>
      </c>
      <c r="V340" s="31" t="s">
        <v>929</v>
      </c>
    </row>
    <row r="341" spans="1:22" ht="29.25" customHeight="1">
      <c r="A341" s="6" t="s">
        <v>1593</v>
      </c>
      <c r="B341" s="10">
        <v>6625004730</v>
      </c>
      <c r="C341" s="14" t="s">
        <v>843</v>
      </c>
      <c r="D341" s="13">
        <f t="shared" si="12"/>
        <v>0.75</v>
      </c>
      <c r="E341" s="19">
        <v>1</v>
      </c>
      <c r="F341" s="32" t="s">
        <v>128</v>
      </c>
      <c r="G341" s="19">
        <v>1</v>
      </c>
      <c r="H341" s="24" t="s">
        <v>830</v>
      </c>
      <c r="I341" s="10">
        <v>3</v>
      </c>
      <c r="J341" s="9" t="s">
        <v>832</v>
      </c>
      <c r="K341" s="12">
        <v>1</v>
      </c>
      <c r="L341" s="69" t="s">
        <v>836</v>
      </c>
      <c r="M341" s="15">
        <v>758</v>
      </c>
      <c r="N341" s="31" t="s">
        <v>141</v>
      </c>
      <c r="O341" s="31" t="s">
        <v>293</v>
      </c>
      <c r="P341" s="31" t="s">
        <v>294</v>
      </c>
      <c r="Q341" s="52"/>
      <c r="R341" s="31"/>
      <c r="S341" s="31"/>
      <c r="T341" s="30">
        <v>6684010894</v>
      </c>
      <c r="U341" s="31" t="s">
        <v>291</v>
      </c>
      <c r="V341" s="31" t="s">
        <v>930</v>
      </c>
    </row>
    <row r="342" spans="1:22" ht="25.5">
      <c r="A342" s="6" t="s">
        <v>1594</v>
      </c>
      <c r="B342" s="10">
        <v>6625004730</v>
      </c>
      <c r="C342" s="14" t="s">
        <v>843</v>
      </c>
      <c r="D342" s="13">
        <f t="shared" si="12"/>
        <v>2.25</v>
      </c>
      <c r="E342" s="19">
        <v>1</v>
      </c>
      <c r="F342" s="32" t="s">
        <v>128</v>
      </c>
      <c r="G342" s="19">
        <v>1</v>
      </c>
      <c r="H342" s="24" t="s">
        <v>830</v>
      </c>
      <c r="I342" s="10">
        <v>3</v>
      </c>
      <c r="J342" s="9" t="s">
        <v>832</v>
      </c>
      <c r="K342" s="10">
        <v>3</v>
      </c>
      <c r="L342" s="69" t="s">
        <v>836</v>
      </c>
      <c r="M342" s="21">
        <v>758</v>
      </c>
      <c r="N342" s="31" t="s">
        <v>141</v>
      </c>
      <c r="O342" s="31" t="s">
        <v>349</v>
      </c>
      <c r="P342" s="31" t="s">
        <v>350</v>
      </c>
      <c r="Q342" s="51">
        <v>3</v>
      </c>
      <c r="R342" s="53" t="s">
        <v>508</v>
      </c>
      <c r="S342" s="30" t="s">
        <v>509</v>
      </c>
      <c r="T342" s="30">
        <v>6625007868</v>
      </c>
      <c r="U342" s="31" t="s">
        <v>940</v>
      </c>
      <c r="V342" s="31" t="s">
        <v>939</v>
      </c>
    </row>
    <row r="343" spans="1:22" ht="25.5">
      <c r="A343" s="6" t="s">
        <v>1595</v>
      </c>
      <c r="B343" s="10">
        <v>6625004730</v>
      </c>
      <c r="C343" s="14" t="s">
        <v>843</v>
      </c>
      <c r="D343" s="13">
        <f t="shared" si="12"/>
        <v>2.25</v>
      </c>
      <c r="E343" s="19">
        <v>1</v>
      </c>
      <c r="F343" s="32" t="s">
        <v>128</v>
      </c>
      <c r="G343" s="19">
        <v>1</v>
      </c>
      <c r="H343" s="24" t="s">
        <v>830</v>
      </c>
      <c r="I343" s="10">
        <v>3</v>
      </c>
      <c r="J343" s="9" t="s">
        <v>832</v>
      </c>
      <c r="K343" s="10">
        <v>3</v>
      </c>
      <c r="L343" s="69" t="s">
        <v>836</v>
      </c>
      <c r="M343" s="21">
        <v>758</v>
      </c>
      <c r="N343" s="31" t="s">
        <v>141</v>
      </c>
      <c r="O343" s="31" t="s">
        <v>349</v>
      </c>
      <c r="P343" s="30" t="s">
        <v>351</v>
      </c>
      <c r="Q343" s="51" t="s">
        <v>352</v>
      </c>
      <c r="R343" s="53" t="s">
        <v>506</v>
      </c>
      <c r="S343" s="30" t="s">
        <v>507</v>
      </c>
      <c r="T343" s="30">
        <v>6625007868</v>
      </c>
      <c r="U343" s="31" t="s">
        <v>940</v>
      </c>
      <c r="V343" s="31" t="s">
        <v>931</v>
      </c>
    </row>
    <row r="344" spans="1:22" ht="38.25">
      <c r="A344" s="6" t="s">
        <v>1596</v>
      </c>
      <c r="B344" s="10">
        <v>6625004730</v>
      </c>
      <c r="C344" s="14" t="s">
        <v>843</v>
      </c>
      <c r="D344" s="13">
        <f t="shared" si="12"/>
        <v>2.25</v>
      </c>
      <c r="E344" s="19">
        <v>1</v>
      </c>
      <c r="F344" s="32" t="s">
        <v>128</v>
      </c>
      <c r="G344" s="19">
        <v>1</v>
      </c>
      <c r="H344" s="24" t="s">
        <v>830</v>
      </c>
      <c r="I344" s="10">
        <v>3</v>
      </c>
      <c r="J344" s="9" t="s">
        <v>832</v>
      </c>
      <c r="K344" s="10">
        <v>3</v>
      </c>
      <c r="L344" s="69" t="s">
        <v>836</v>
      </c>
      <c r="M344" s="21">
        <v>758</v>
      </c>
      <c r="N344" s="31" t="s">
        <v>141</v>
      </c>
      <c r="O344" s="31" t="s">
        <v>349</v>
      </c>
      <c r="P344" s="31" t="s">
        <v>514</v>
      </c>
      <c r="Q344" s="51">
        <v>38</v>
      </c>
      <c r="R344" s="53" t="s">
        <v>512</v>
      </c>
      <c r="S344" s="30" t="s">
        <v>513</v>
      </c>
      <c r="T344" s="30">
        <v>6625007868</v>
      </c>
      <c r="U344" s="31" t="s">
        <v>940</v>
      </c>
      <c r="V344" s="31" t="s">
        <v>932</v>
      </c>
    </row>
    <row r="345" spans="1:22" ht="25.5">
      <c r="A345" s="6" t="s">
        <v>1597</v>
      </c>
      <c r="B345" s="10">
        <v>6625004730</v>
      </c>
      <c r="C345" s="14" t="s">
        <v>843</v>
      </c>
      <c r="D345" s="13">
        <f t="shared" si="12"/>
        <v>2.25</v>
      </c>
      <c r="E345" s="19">
        <v>1</v>
      </c>
      <c r="F345" s="32" t="s">
        <v>128</v>
      </c>
      <c r="G345" s="19">
        <v>1</v>
      </c>
      <c r="H345" s="24" t="s">
        <v>830</v>
      </c>
      <c r="I345" s="10">
        <v>3</v>
      </c>
      <c r="J345" s="9" t="s">
        <v>832</v>
      </c>
      <c r="K345" s="10">
        <v>3</v>
      </c>
      <c r="L345" s="69" t="s">
        <v>836</v>
      </c>
      <c r="M345" s="21">
        <v>758</v>
      </c>
      <c r="N345" s="31" t="s">
        <v>141</v>
      </c>
      <c r="O345" s="31" t="s">
        <v>349</v>
      </c>
      <c r="P345" s="30" t="s">
        <v>353</v>
      </c>
      <c r="Q345" s="51" t="s">
        <v>354</v>
      </c>
      <c r="R345" s="30" t="s">
        <v>511</v>
      </c>
      <c r="S345" s="30" t="s">
        <v>510</v>
      </c>
      <c r="T345" s="30">
        <v>6625007868</v>
      </c>
      <c r="U345" s="31" t="s">
        <v>940</v>
      </c>
      <c r="V345" s="31" t="s">
        <v>933</v>
      </c>
    </row>
    <row r="346" spans="1:22" ht="25.5">
      <c r="A346" s="6" t="s">
        <v>1598</v>
      </c>
      <c r="B346" s="10">
        <v>6625004730</v>
      </c>
      <c r="C346" s="14" t="s">
        <v>843</v>
      </c>
      <c r="D346" s="13">
        <f t="shared" si="12"/>
        <v>2.25</v>
      </c>
      <c r="E346" s="19">
        <v>1</v>
      </c>
      <c r="F346" s="32" t="s">
        <v>128</v>
      </c>
      <c r="G346" s="19">
        <v>1</v>
      </c>
      <c r="H346" s="24" t="s">
        <v>830</v>
      </c>
      <c r="I346" s="10">
        <v>3</v>
      </c>
      <c r="J346" s="9" t="s">
        <v>832</v>
      </c>
      <c r="K346" s="10">
        <v>3</v>
      </c>
      <c r="L346" s="69" t="s">
        <v>836</v>
      </c>
      <c r="M346" s="21">
        <v>758</v>
      </c>
      <c r="N346" s="31" t="s">
        <v>141</v>
      </c>
      <c r="O346" s="31" t="s">
        <v>349</v>
      </c>
      <c r="P346" s="30" t="s">
        <v>353</v>
      </c>
      <c r="Q346" s="51">
        <v>35</v>
      </c>
      <c r="R346" s="53" t="s">
        <v>504</v>
      </c>
      <c r="S346" s="30" t="s">
        <v>505</v>
      </c>
      <c r="T346" s="30">
        <v>6625007868</v>
      </c>
      <c r="U346" s="31" t="s">
        <v>940</v>
      </c>
      <c r="V346" s="31" t="s">
        <v>934</v>
      </c>
    </row>
    <row r="347" spans="1:22" ht="25.5">
      <c r="A347" s="6" t="s">
        <v>1599</v>
      </c>
      <c r="B347" s="10">
        <v>6625004730</v>
      </c>
      <c r="C347" s="14" t="s">
        <v>843</v>
      </c>
      <c r="D347" s="13">
        <f t="shared" si="12"/>
        <v>2.25</v>
      </c>
      <c r="E347" s="19">
        <v>1</v>
      </c>
      <c r="F347" s="32" t="s">
        <v>128</v>
      </c>
      <c r="G347" s="19">
        <v>1</v>
      </c>
      <c r="H347" s="24" t="s">
        <v>830</v>
      </c>
      <c r="I347" s="10">
        <v>3</v>
      </c>
      <c r="J347" s="9" t="s">
        <v>832</v>
      </c>
      <c r="K347" s="10">
        <v>3</v>
      </c>
      <c r="L347" s="69" t="s">
        <v>836</v>
      </c>
      <c r="M347" s="21">
        <v>758</v>
      </c>
      <c r="N347" s="31" t="s">
        <v>141</v>
      </c>
      <c r="O347" s="31" t="s">
        <v>501</v>
      </c>
      <c r="P347" s="31" t="s">
        <v>355</v>
      </c>
      <c r="Q347" s="51"/>
      <c r="R347" s="53" t="s">
        <v>502</v>
      </c>
      <c r="S347" s="30" t="s">
        <v>503</v>
      </c>
      <c r="T347" s="30">
        <v>6625007868</v>
      </c>
      <c r="U347" s="31" t="s">
        <v>940</v>
      </c>
      <c r="V347" s="31" t="s">
        <v>935</v>
      </c>
    </row>
    <row r="348" spans="1:22" ht="25.5">
      <c r="A348" s="6" t="s">
        <v>1600</v>
      </c>
      <c r="B348" s="10">
        <v>6625004730</v>
      </c>
      <c r="C348" s="14" t="s">
        <v>843</v>
      </c>
      <c r="D348" s="13">
        <f t="shared" si="12"/>
        <v>2.25</v>
      </c>
      <c r="E348" s="19">
        <v>1</v>
      </c>
      <c r="F348" s="32" t="s">
        <v>128</v>
      </c>
      <c r="G348" s="19">
        <v>1</v>
      </c>
      <c r="H348" s="24" t="s">
        <v>830</v>
      </c>
      <c r="I348" s="10">
        <v>3</v>
      </c>
      <c r="J348" s="9" t="s">
        <v>832</v>
      </c>
      <c r="K348" s="10">
        <v>3</v>
      </c>
      <c r="L348" s="69" t="s">
        <v>836</v>
      </c>
      <c r="M348" s="21">
        <v>758</v>
      </c>
      <c r="N348" s="31" t="s">
        <v>141</v>
      </c>
      <c r="O348" s="30" t="s">
        <v>500</v>
      </c>
      <c r="P348" s="30"/>
      <c r="Q348" s="51">
        <v>4</v>
      </c>
      <c r="R348" s="53" t="s">
        <v>498</v>
      </c>
      <c r="S348" s="30" t="s">
        <v>499</v>
      </c>
      <c r="T348" s="30">
        <v>6625007868</v>
      </c>
      <c r="U348" s="31" t="s">
        <v>940</v>
      </c>
      <c r="V348" s="31" t="s">
        <v>936</v>
      </c>
    </row>
    <row r="349" spans="1:22" ht="25.5">
      <c r="A349" s="6" t="s">
        <v>1601</v>
      </c>
      <c r="B349" s="10">
        <v>6625004730</v>
      </c>
      <c r="C349" s="14" t="s">
        <v>843</v>
      </c>
      <c r="D349" s="13">
        <f t="shared" si="12"/>
        <v>2.25</v>
      </c>
      <c r="E349" s="19">
        <v>1</v>
      </c>
      <c r="F349" s="32" t="s">
        <v>128</v>
      </c>
      <c r="G349" s="19">
        <v>1</v>
      </c>
      <c r="H349" s="24" t="s">
        <v>830</v>
      </c>
      <c r="I349" s="10">
        <v>3</v>
      </c>
      <c r="J349" s="9" t="s">
        <v>832</v>
      </c>
      <c r="K349" s="10">
        <v>3</v>
      </c>
      <c r="L349" s="69" t="s">
        <v>836</v>
      </c>
      <c r="M349" s="21">
        <v>758</v>
      </c>
      <c r="N349" s="31" t="s">
        <v>141</v>
      </c>
      <c r="O349" s="30" t="s">
        <v>500</v>
      </c>
      <c r="P349" s="30"/>
      <c r="Q349" s="51">
        <v>13</v>
      </c>
      <c r="R349" s="53" t="s">
        <v>496</v>
      </c>
      <c r="S349" s="30" t="s">
        <v>497</v>
      </c>
      <c r="T349" s="30">
        <v>6625007868</v>
      </c>
      <c r="U349" s="31" t="s">
        <v>940</v>
      </c>
      <c r="V349" s="31" t="s">
        <v>937</v>
      </c>
    </row>
    <row r="350" spans="1:22" ht="25.5">
      <c r="A350" s="6" t="s">
        <v>1602</v>
      </c>
      <c r="B350" s="10">
        <v>6625004730</v>
      </c>
      <c r="C350" s="14" t="s">
        <v>843</v>
      </c>
      <c r="D350" s="13">
        <f t="shared" si="12"/>
        <v>2.25</v>
      </c>
      <c r="E350" s="19">
        <v>1</v>
      </c>
      <c r="F350" s="32" t="s">
        <v>128</v>
      </c>
      <c r="G350" s="19">
        <v>1</v>
      </c>
      <c r="H350" s="24" t="s">
        <v>830</v>
      </c>
      <c r="I350" s="10">
        <v>3</v>
      </c>
      <c r="J350" s="9" t="s">
        <v>832</v>
      </c>
      <c r="K350" s="10">
        <v>3</v>
      </c>
      <c r="L350" s="69" t="s">
        <v>836</v>
      </c>
      <c r="M350" s="21">
        <v>758</v>
      </c>
      <c r="N350" s="31" t="s">
        <v>141</v>
      </c>
      <c r="O350" s="31" t="s">
        <v>356</v>
      </c>
      <c r="P350" s="30" t="s">
        <v>357</v>
      </c>
      <c r="Q350" s="51"/>
      <c r="R350" s="53" t="s">
        <v>492</v>
      </c>
      <c r="S350" s="30" t="s">
        <v>493</v>
      </c>
      <c r="T350" s="30">
        <v>6625007868</v>
      </c>
      <c r="U350" s="31" t="s">
        <v>940</v>
      </c>
      <c r="V350" s="31" t="s">
        <v>938</v>
      </c>
    </row>
    <row r="351" spans="1:22" ht="25.5">
      <c r="A351" s="6" t="s">
        <v>1607</v>
      </c>
      <c r="B351" s="10">
        <v>6625004730</v>
      </c>
      <c r="C351" s="14" t="s">
        <v>843</v>
      </c>
      <c r="D351" s="13">
        <f t="shared" si="12"/>
        <v>2.25</v>
      </c>
      <c r="E351" s="19">
        <v>1</v>
      </c>
      <c r="F351" s="32" t="s">
        <v>128</v>
      </c>
      <c r="G351" s="19">
        <v>1</v>
      </c>
      <c r="H351" s="24" t="s">
        <v>830</v>
      </c>
      <c r="I351" s="10">
        <v>3</v>
      </c>
      <c r="J351" s="9" t="s">
        <v>832</v>
      </c>
      <c r="K351" s="10">
        <v>3</v>
      </c>
      <c r="L351" s="69" t="s">
        <v>836</v>
      </c>
      <c r="M351" s="21">
        <v>758</v>
      </c>
      <c r="N351" s="31" t="s">
        <v>141</v>
      </c>
      <c r="O351" s="31" t="s">
        <v>358</v>
      </c>
      <c r="P351" s="30" t="s">
        <v>359</v>
      </c>
      <c r="Q351" s="51"/>
      <c r="R351" s="53" t="s">
        <v>494</v>
      </c>
      <c r="S351" s="30" t="s">
        <v>495</v>
      </c>
      <c r="T351" s="30">
        <v>6625007868</v>
      </c>
      <c r="U351" s="31" t="s">
        <v>940</v>
      </c>
      <c r="V351" s="31" t="s">
        <v>938</v>
      </c>
    </row>
    <row r="352" spans="1:22">
      <c r="N352" s="59"/>
      <c r="O352" s="59"/>
      <c r="P352" s="59"/>
      <c r="Q352" s="59"/>
      <c r="R352" s="59"/>
      <c r="S352" s="59"/>
      <c r="T352" s="59"/>
      <c r="U352" s="59"/>
      <c r="V352" s="59"/>
    </row>
  </sheetData>
  <mergeCells count="628"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A181:A182"/>
    <mergeCell ref="B181:B182"/>
    <mergeCell ref="C181:C182"/>
    <mergeCell ref="E181:E182"/>
    <mergeCell ref="F181:F182"/>
    <mergeCell ref="G181:G182"/>
    <mergeCell ref="H181:H182"/>
    <mergeCell ref="I181:I182"/>
    <mergeCell ref="J181:J182"/>
    <mergeCell ref="L183:L184"/>
    <mergeCell ref="C94:C95"/>
    <mergeCell ref="C103:C104"/>
    <mergeCell ref="B101:B102"/>
    <mergeCell ref="C101:C102"/>
    <mergeCell ref="D92:D93"/>
    <mergeCell ref="E92:E93"/>
    <mergeCell ref="F92:F93"/>
    <mergeCell ref="D94:D95"/>
    <mergeCell ref="E94:E95"/>
    <mergeCell ref="F94:F95"/>
    <mergeCell ref="L92:L93"/>
    <mergeCell ref="K92:K93"/>
    <mergeCell ref="L149:L150"/>
    <mergeCell ref="B149:B150"/>
    <mergeCell ref="I183:I184"/>
    <mergeCell ref="J183:J184"/>
    <mergeCell ref="I92:I93"/>
    <mergeCell ref="J92:J93"/>
    <mergeCell ref="B153:B155"/>
    <mergeCell ref="C153:C155"/>
    <mergeCell ref="B178:B179"/>
    <mergeCell ref="C178:C179"/>
    <mergeCell ref="B183:B184"/>
    <mergeCell ref="V273:V274"/>
    <mergeCell ref="A11:A13"/>
    <mergeCell ref="A10:L10"/>
    <mergeCell ref="J12:J13"/>
    <mergeCell ref="I12:I13"/>
    <mergeCell ref="H12:H13"/>
    <mergeCell ref="G12:G13"/>
    <mergeCell ref="F12:F13"/>
    <mergeCell ref="E12:E13"/>
    <mergeCell ref="C12:C13"/>
    <mergeCell ref="B12:B13"/>
    <mergeCell ref="L11:L13"/>
    <mergeCell ref="K11:K13"/>
    <mergeCell ref="I11:J11"/>
    <mergeCell ref="G11:H11"/>
    <mergeCell ref="E11:F11"/>
    <mergeCell ref="D11:D13"/>
    <mergeCell ref="B11:C11"/>
    <mergeCell ref="F103:F104"/>
    <mergeCell ref="B107:B108"/>
    <mergeCell ref="A88:A89"/>
    <mergeCell ref="D88:D89"/>
    <mergeCell ref="E88:E89"/>
    <mergeCell ref="F88:F89"/>
    <mergeCell ref="G183:G184"/>
    <mergeCell ref="H183:H184"/>
    <mergeCell ref="E149:E150"/>
    <mergeCell ref="F149:F150"/>
    <mergeCell ref="A101:A102"/>
    <mergeCell ref="A129:A130"/>
    <mergeCell ref="E129:E130"/>
    <mergeCell ref="F129:F130"/>
    <mergeCell ref="G129:G130"/>
    <mergeCell ref="H129:H130"/>
    <mergeCell ref="H105:H106"/>
    <mergeCell ref="G105:G106"/>
    <mergeCell ref="F105:F106"/>
    <mergeCell ref="E105:E106"/>
    <mergeCell ref="D105:D106"/>
    <mergeCell ref="B129:B130"/>
    <mergeCell ref="G103:G104"/>
    <mergeCell ref="H103:H104"/>
    <mergeCell ref="C107:C108"/>
    <mergeCell ref="D107:D108"/>
    <mergeCell ref="B143:B144"/>
    <mergeCell ref="C143:C144"/>
    <mergeCell ref="A103:A104"/>
    <mergeCell ref="D103:D104"/>
    <mergeCell ref="C183:C184"/>
    <mergeCell ref="A59:A60"/>
    <mergeCell ref="A55:A56"/>
    <mergeCell ref="E55:E56"/>
    <mergeCell ref="F55:F56"/>
    <mergeCell ref="G55:G56"/>
    <mergeCell ref="H55:H56"/>
    <mergeCell ref="E112:E113"/>
    <mergeCell ref="F112:F113"/>
    <mergeCell ref="G112:G113"/>
    <mergeCell ref="E143:E144"/>
    <mergeCell ref="F143:F144"/>
    <mergeCell ref="A149:A150"/>
    <mergeCell ref="D149:D150"/>
    <mergeCell ref="G90:G91"/>
    <mergeCell ref="H90:H91"/>
    <mergeCell ref="H96:H97"/>
    <mergeCell ref="D101:D102"/>
    <mergeCell ref="E101:E102"/>
    <mergeCell ref="F101:F102"/>
    <mergeCell ref="A183:A184"/>
    <mergeCell ref="D183:D184"/>
    <mergeCell ref="E183:E184"/>
    <mergeCell ref="F183:F184"/>
    <mergeCell ref="I55:I56"/>
    <mergeCell ref="E59:E60"/>
    <mergeCell ref="F59:F60"/>
    <mergeCell ref="G59:G60"/>
    <mergeCell ref="H59:H60"/>
    <mergeCell ref="I59:I60"/>
    <mergeCell ref="B55:B56"/>
    <mergeCell ref="C55:C56"/>
    <mergeCell ref="B59:B60"/>
    <mergeCell ref="C59:C60"/>
    <mergeCell ref="V88:V89"/>
    <mergeCell ref="J59:J60"/>
    <mergeCell ref="M183:M184"/>
    <mergeCell ref="N183:N184"/>
    <mergeCell ref="O183:O184"/>
    <mergeCell ref="P183:P184"/>
    <mergeCell ref="Q183:Q184"/>
    <mergeCell ref="R183:R184"/>
    <mergeCell ref="S183:S184"/>
    <mergeCell ref="P59:P60"/>
    <mergeCell ref="Q59:Q60"/>
    <mergeCell ref="R59:R60"/>
    <mergeCell ref="S59:S60"/>
    <mergeCell ref="M59:M60"/>
    <mergeCell ref="N59:N60"/>
    <mergeCell ref="O59:O60"/>
    <mergeCell ref="P86:P87"/>
    <mergeCell ref="Q86:Q87"/>
    <mergeCell ref="R86:R87"/>
    <mergeCell ref="S86:S87"/>
    <mergeCell ref="M88:M89"/>
    <mergeCell ref="L143:L144"/>
    <mergeCell ref="L153:L155"/>
    <mergeCell ref="K183:K184"/>
    <mergeCell ref="M55:M56"/>
    <mergeCell ref="N55:N56"/>
    <mergeCell ref="M86:M87"/>
    <mergeCell ref="N86:N87"/>
    <mergeCell ref="O86:O87"/>
    <mergeCell ref="S88:S89"/>
    <mergeCell ref="H88:H89"/>
    <mergeCell ref="I88:I89"/>
    <mergeCell ref="J88:J89"/>
    <mergeCell ref="K88:K89"/>
    <mergeCell ref="H86:H87"/>
    <mergeCell ref="I86:I87"/>
    <mergeCell ref="J86:J87"/>
    <mergeCell ref="K86:K87"/>
    <mergeCell ref="L86:L87"/>
    <mergeCell ref="N88:N89"/>
    <mergeCell ref="O55:O56"/>
    <mergeCell ref="P55:P56"/>
    <mergeCell ref="Q55:Q56"/>
    <mergeCell ref="R55:R56"/>
    <mergeCell ref="S55:S56"/>
    <mergeCell ref="S72:S73"/>
    <mergeCell ref="L72:L73"/>
    <mergeCell ref="J55:J56"/>
    <mergeCell ref="G86:G87"/>
    <mergeCell ref="C86:C87"/>
    <mergeCell ref="C88:C89"/>
    <mergeCell ref="L178:L179"/>
    <mergeCell ref="D86:D87"/>
    <mergeCell ref="C90:C91"/>
    <mergeCell ref="C92:C93"/>
    <mergeCell ref="C149:C150"/>
    <mergeCell ref="C105:C106"/>
    <mergeCell ref="C122:C123"/>
    <mergeCell ref="D122:D123"/>
    <mergeCell ref="L88:L89"/>
    <mergeCell ref="E86:E87"/>
    <mergeCell ref="K90:K91"/>
    <mergeCell ref="I103:I104"/>
    <mergeCell ref="G94:G95"/>
    <mergeCell ref="H94:H95"/>
    <mergeCell ref="G92:G93"/>
    <mergeCell ref="H92:H93"/>
    <mergeCell ref="K103:K104"/>
    <mergeCell ref="G96:G97"/>
    <mergeCell ref="C112:C113"/>
    <mergeCell ref="D112:D113"/>
    <mergeCell ref="E103:E104"/>
    <mergeCell ref="S90:S91"/>
    <mergeCell ref="O88:O89"/>
    <mergeCell ref="P88:P89"/>
    <mergeCell ref="Q88:Q89"/>
    <mergeCell ref="R88:R89"/>
    <mergeCell ref="L90:L91"/>
    <mergeCell ref="O94:O95"/>
    <mergeCell ref="P94:P95"/>
    <mergeCell ref="N101:N102"/>
    <mergeCell ref="O101:O102"/>
    <mergeCell ref="P101:P102"/>
    <mergeCell ref="Q101:Q102"/>
    <mergeCell ref="R101:R102"/>
    <mergeCell ref="S101:S102"/>
    <mergeCell ref="M90:M91"/>
    <mergeCell ref="N90:N91"/>
    <mergeCell ref="O90:O91"/>
    <mergeCell ref="P90:P91"/>
    <mergeCell ref="Q90:Q91"/>
    <mergeCell ref="R90:R91"/>
    <mergeCell ref="O92:O93"/>
    <mergeCell ref="P92:P93"/>
    <mergeCell ref="Q92:Q93"/>
    <mergeCell ref="R92:R93"/>
    <mergeCell ref="Q94:Q95"/>
    <mergeCell ref="R94:R95"/>
    <mergeCell ref="S94:S95"/>
    <mergeCell ref="I94:I95"/>
    <mergeCell ref="J94:J95"/>
    <mergeCell ref="M94:M95"/>
    <mergeCell ref="N94:N95"/>
    <mergeCell ref="L94:L95"/>
    <mergeCell ref="L103:L104"/>
    <mergeCell ref="S96:S97"/>
    <mergeCell ref="R96:R97"/>
    <mergeCell ref="Q96:Q97"/>
    <mergeCell ref="L96:L97"/>
    <mergeCell ref="M96:M97"/>
    <mergeCell ref="N96:N97"/>
    <mergeCell ref="O96:O97"/>
    <mergeCell ref="P96:P97"/>
    <mergeCell ref="J96:J97"/>
    <mergeCell ref="O103:O104"/>
    <mergeCell ref="K94:K95"/>
    <mergeCell ref="J101:J102"/>
    <mergeCell ref="L101:L102"/>
    <mergeCell ref="I96:I97"/>
    <mergeCell ref="M101:M102"/>
    <mergeCell ref="O119:O121"/>
    <mergeCell ref="N112:N113"/>
    <mergeCell ref="O112:O113"/>
    <mergeCell ref="N116:N117"/>
    <mergeCell ref="O116:O117"/>
    <mergeCell ref="O105:O106"/>
    <mergeCell ref="N105:N106"/>
    <mergeCell ref="M105:M106"/>
    <mergeCell ref="L105:L106"/>
    <mergeCell ref="O109:O110"/>
    <mergeCell ref="L112:L113"/>
    <mergeCell ref="L109:L110"/>
    <mergeCell ref="N109:N110"/>
    <mergeCell ref="M153:M155"/>
    <mergeCell ref="N153:N155"/>
    <mergeCell ref="K149:K150"/>
    <mergeCell ref="G149:G150"/>
    <mergeCell ref="H149:H150"/>
    <mergeCell ref="I149:I150"/>
    <mergeCell ref="J149:J150"/>
    <mergeCell ref="L141:L142"/>
    <mergeCell ref="M141:M142"/>
    <mergeCell ref="J153:J155"/>
    <mergeCell ref="M149:M150"/>
    <mergeCell ref="M143:M144"/>
    <mergeCell ref="O153:O155"/>
    <mergeCell ref="P153:P155"/>
    <mergeCell ref="Q153:Q155"/>
    <mergeCell ref="O143:O144"/>
    <mergeCell ref="P143:P144"/>
    <mergeCell ref="Q143:Q144"/>
    <mergeCell ref="N141:N142"/>
    <mergeCell ref="O141:O142"/>
    <mergeCell ref="P141:P142"/>
    <mergeCell ref="Q141:Q142"/>
    <mergeCell ref="N143:N144"/>
    <mergeCell ref="N149:N150"/>
    <mergeCell ref="O149:O150"/>
    <mergeCell ref="P149:P150"/>
    <mergeCell ref="R153:R155"/>
    <mergeCell ref="S153:S155"/>
    <mergeCell ref="A178:A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M178:M179"/>
    <mergeCell ref="N178:N179"/>
    <mergeCell ref="O178:O179"/>
    <mergeCell ref="P178:P179"/>
    <mergeCell ref="Q178:Q179"/>
    <mergeCell ref="R178:R179"/>
    <mergeCell ref="S178:S179"/>
    <mergeCell ref="A153:A155"/>
    <mergeCell ref="E153:E155"/>
    <mergeCell ref="F153:F155"/>
    <mergeCell ref="G153:G155"/>
    <mergeCell ref="H153:H155"/>
    <mergeCell ref="I153:I155"/>
    <mergeCell ref="S61:S62"/>
    <mergeCell ref="M61:M62"/>
    <mergeCell ref="N61:N62"/>
    <mergeCell ref="O61:O62"/>
    <mergeCell ref="P61:P62"/>
    <mergeCell ref="Q61:Q62"/>
    <mergeCell ref="R61:R62"/>
    <mergeCell ref="D61:D62"/>
    <mergeCell ref="E61:E62"/>
    <mergeCell ref="F61:F62"/>
    <mergeCell ref="G61:G62"/>
    <mergeCell ref="H61:H62"/>
    <mergeCell ref="I61:I62"/>
    <mergeCell ref="J61:J62"/>
    <mergeCell ref="S92:S93"/>
    <mergeCell ref="A94:A95"/>
    <mergeCell ref="M92:M93"/>
    <mergeCell ref="N92:N93"/>
    <mergeCell ref="P1:V1"/>
    <mergeCell ref="B8:P8"/>
    <mergeCell ref="H7:P7"/>
    <mergeCell ref="M3:V3"/>
    <mergeCell ref="P4:V4"/>
    <mergeCell ref="M10:S10"/>
    <mergeCell ref="N12:N13"/>
    <mergeCell ref="M12:M13"/>
    <mergeCell ref="V12:V13"/>
    <mergeCell ref="T10:V10"/>
    <mergeCell ref="R11:R13"/>
    <mergeCell ref="Q11:Q13"/>
    <mergeCell ref="T11:U11"/>
    <mergeCell ref="T12:T13"/>
    <mergeCell ref="U12:U13"/>
    <mergeCell ref="S11:S13"/>
    <mergeCell ref="P11:P13"/>
    <mergeCell ref="O11:O13"/>
    <mergeCell ref="M11:N11"/>
    <mergeCell ref="M48:M49"/>
    <mergeCell ref="R149:R150"/>
    <mergeCell ref="S149:S150"/>
    <mergeCell ref="Q149:Q150"/>
    <mergeCell ref="R143:R144"/>
    <mergeCell ref="S143:S144"/>
    <mergeCell ref="P103:P104"/>
    <mergeCell ref="Q103:Q104"/>
    <mergeCell ref="R103:R104"/>
    <mergeCell ref="S103:S104"/>
    <mergeCell ref="P109:P110"/>
    <mergeCell ref="Q109:Q110"/>
    <mergeCell ref="R109:R110"/>
    <mergeCell ref="S109:S110"/>
    <mergeCell ref="P112:P113"/>
    <mergeCell ref="Q112:Q113"/>
    <mergeCell ref="P116:P117"/>
    <mergeCell ref="Q116:Q117"/>
    <mergeCell ref="P124:P126"/>
    <mergeCell ref="Q124:Q126"/>
    <mergeCell ref="R124:R126"/>
    <mergeCell ref="S124:S126"/>
    <mergeCell ref="S129:S130"/>
    <mergeCell ref="S105:S106"/>
    <mergeCell ref="R105:R106"/>
    <mergeCell ref="V103:V104"/>
    <mergeCell ref="P129:P130"/>
    <mergeCell ref="Q129:Q130"/>
    <mergeCell ref="R129:R130"/>
    <mergeCell ref="G143:G144"/>
    <mergeCell ref="H143:H144"/>
    <mergeCell ref="I143:I144"/>
    <mergeCell ref="J143:J144"/>
    <mergeCell ref="S45:S46"/>
    <mergeCell ref="L45:L46"/>
    <mergeCell ref="M45:M46"/>
    <mergeCell ref="N45:N46"/>
    <mergeCell ref="O45:O46"/>
    <mergeCell ref="P45:P46"/>
    <mergeCell ref="Q45:Q46"/>
    <mergeCell ref="R45:R46"/>
    <mergeCell ref="S48:S49"/>
    <mergeCell ref="J48:J49"/>
    <mergeCell ref="L48:L49"/>
    <mergeCell ref="M50:M51"/>
    <mergeCell ref="N50:N51"/>
    <mergeCell ref="O50:O51"/>
    <mergeCell ref="P50:P51"/>
    <mergeCell ref="Q50:Q51"/>
    <mergeCell ref="N48:N49"/>
    <mergeCell ref="O48:O49"/>
    <mergeCell ref="P48:P49"/>
    <mergeCell ref="Q48:Q49"/>
    <mergeCell ref="R48:R4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R50:R51"/>
    <mergeCell ref="S50:S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L50:L51"/>
    <mergeCell ref="T80:V80"/>
    <mergeCell ref="G72:G73"/>
    <mergeCell ref="F72:F73"/>
    <mergeCell ref="E72:E73"/>
    <mergeCell ref="C72:C73"/>
    <mergeCell ref="B72:B73"/>
    <mergeCell ref="A72:A73"/>
    <mergeCell ref="Q78:Q80"/>
    <mergeCell ref="R78:R80"/>
    <mergeCell ref="S78:S80"/>
    <mergeCell ref="A78:A80"/>
    <mergeCell ref="B78:B80"/>
    <mergeCell ref="M72:M73"/>
    <mergeCell ref="N72:N73"/>
    <mergeCell ref="O72:O73"/>
    <mergeCell ref="P72:P73"/>
    <mergeCell ref="Q72:Q73"/>
    <mergeCell ref="R72:R73"/>
    <mergeCell ref="J72:J73"/>
    <mergeCell ref="I72:I73"/>
    <mergeCell ref="H72:H73"/>
    <mergeCell ref="M78:M80"/>
    <mergeCell ref="N78:N80"/>
    <mergeCell ref="O78:O80"/>
    <mergeCell ref="P78:P80"/>
    <mergeCell ref="J78:J80"/>
    <mergeCell ref="L78:L80"/>
    <mergeCell ref="C78:C80"/>
    <mergeCell ref="D78:D80"/>
    <mergeCell ref="E78:E80"/>
    <mergeCell ref="F78:F80"/>
    <mergeCell ref="G78:G80"/>
    <mergeCell ref="H78:H80"/>
    <mergeCell ref="I78:I80"/>
    <mergeCell ref="I105:I106"/>
    <mergeCell ref="J105:J106"/>
    <mergeCell ref="M109:M110"/>
    <mergeCell ref="I107:I108"/>
    <mergeCell ref="J107:J108"/>
    <mergeCell ref="J109:J110"/>
    <mergeCell ref="J103:J104"/>
    <mergeCell ref="G107:G108"/>
    <mergeCell ref="H107:H108"/>
    <mergeCell ref="S107:S108"/>
    <mergeCell ref="M107:M108"/>
    <mergeCell ref="N107:N108"/>
    <mergeCell ref="O107:O108"/>
    <mergeCell ref="P107:P108"/>
    <mergeCell ref="Q107:Q108"/>
    <mergeCell ref="R107:R108"/>
    <mergeCell ref="L107:L108"/>
    <mergeCell ref="M103:M104"/>
    <mergeCell ref="N103:N104"/>
    <mergeCell ref="Q105:Q106"/>
    <mergeCell ref="P105:P106"/>
    <mergeCell ref="R112:R113"/>
    <mergeCell ref="S112:S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M112:M113"/>
    <mergeCell ref="H112:H113"/>
    <mergeCell ref="I112:I113"/>
    <mergeCell ref="J112:J113"/>
    <mergeCell ref="M124:M126"/>
    <mergeCell ref="N124:N126"/>
    <mergeCell ref="O124:O126"/>
    <mergeCell ref="H124:H126"/>
    <mergeCell ref="I124:I126"/>
    <mergeCell ref="J124:J126"/>
    <mergeCell ref="L124:L126"/>
    <mergeCell ref="R116:R117"/>
    <mergeCell ref="S116:S117"/>
    <mergeCell ref="P119:P121"/>
    <mergeCell ref="Q119:Q121"/>
    <mergeCell ref="R119:R121"/>
    <mergeCell ref="S119:S121"/>
    <mergeCell ref="H116:H117"/>
    <mergeCell ref="I116:I117"/>
    <mergeCell ref="J116:J117"/>
    <mergeCell ref="L116:L117"/>
    <mergeCell ref="M116:M117"/>
    <mergeCell ref="H119:H121"/>
    <mergeCell ref="I119:I121"/>
    <mergeCell ref="J119:J121"/>
    <mergeCell ref="L119:L121"/>
    <mergeCell ref="M119:M121"/>
    <mergeCell ref="N119:N121"/>
    <mergeCell ref="R122:R123"/>
    <mergeCell ref="S122:S123"/>
    <mergeCell ref="H122:H123"/>
    <mergeCell ref="I122:I123"/>
    <mergeCell ref="J122:J123"/>
    <mergeCell ref="L122:L123"/>
    <mergeCell ref="M122:M123"/>
    <mergeCell ref="N122:N123"/>
    <mergeCell ref="O122:O123"/>
    <mergeCell ref="P122:P123"/>
    <mergeCell ref="Q122:Q123"/>
    <mergeCell ref="I129:I130"/>
    <mergeCell ref="R141:R142"/>
    <mergeCell ref="S141:S142"/>
    <mergeCell ref="J141:J142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29:J130"/>
    <mergeCell ref="M129:M130"/>
    <mergeCell ref="N129:N130"/>
    <mergeCell ref="O129:O130"/>
    <mergeCell ref="L129:L130"/>
    <mergeCell ref="K72:K73"/>
    <mergeCell ref="D72:D73"/>
    <mergeCell ref="D59:D60"/>
    <mergeCell ref="K59:K60"/>
    <mergeCell ref="L59:L60"/>
    <mergeCell ref="A109:A110"/>
    <mergeCell ref="B109:B110"/>
    <mergeCell ref="C109:C110"/>
    <mergeCell ref="D109:D110"/>
    <mergeCell ref="E109:E110"/>
    <mergeCell ref="F109:F110"/>
    <mergeCell ref="G101:G102"/>
    <mergeCell ref="H101:H102"/>
    <mergeCell ref="I101:I102"/>
    <mergeCell ref="E96:E97"/>
    <mergeCell ref="F96:F97"/>
    <mergeCell ref="G109:G110"/>
    <mergeCell ref="H109:H110"/>
    <mergeCell ref="I109:I110"/>
    <mergeCell ref="E107:E108"/>
    <mergeCell ref="F107:F108"/>
    <mergeCell ref="I90:I91"/>
    <mergeCell ref="J90:J91"/>
    <mergeCell ref="G88:G89"/>
    <mergeCell ref="G116:G117"/>
    <mergeCell ref="F122:F123"/>
    <mergeCell ref="G122:G123"/>
    <mergeCell ref="A112:A113"/>
    <mergeCell ref="B112:B113"/>
    <mergeCell ref="A143:A144"/>
    <mergeCell ref="D129:D130"/>
    <mergeCell ref="C129:C130"/>
    <mergeCell ref="G124:G126"/>
    <mergeCell ref="E122:E123"/>
    <mergeCell ref="B119:B121"/>
    <mergeCell ref="C119:C121"/>
    <mergeCell ref="D119:D121"/>
    <mergeCell ref="E119:E121"/>
    <mergeCell ref="D116:D117"/>
    <mergeCell ref="F119:F121"/>
    <mergeCell ref="G119:G121"/>
    <mergeCell ref="F124:F126"/>
    <mergeCell ref="F86:F87"/>
    <mergeCell ref="A86:A87"/>
    <mergeCell ref="B105:B106"/>
    <mergeCell ref="A105:A106"/>
    <mergeCell ref="A107:A108"/>
    <mergeCell ref="A116:A117"/>
    <mergeCell ref="A119:A121"/>
    <mergeCell ref="A122:A123"/>
    <mergeCell ref="B122:B123"/>
    <mergeCell ref="A96:A97"/>
    <mergeCell ref="B96:B97"/>
    <mergeCell ref="A90:A91"/>
    <mergeCell ref="D90:D91"/>
    <mergeCell ref="E90:E91"/>
    <mergeCell ref="F90:F91"/>
    <mergeCell ref="B116:B117"/>
    <mergeCell ref="C116:C117"/>
    <mergeCell ref="E116:E117"/>
    <mergeCell ref="F116:F117"/>
    <mergeCell ref="C96:C97"/>
    <mergeCell ref="D96:D97"/>
    <mergeCell ref="A92:A93"/>
    <mergeCell ref="D153:D154"/>
    <mergeCell ref="A45:A46"/>
    <mergeCell ref="B45:B46"/>
    <mergeCell ref="C45:C46"/>
    <mergeCell ref="A124:A126"/>
    <mergeCell ref="B124:B126"/>
    <mergeCell ref="C124:C126"/>
    <mergeCell ref="D124:D126"/>
    <mergeCell ref="E124:E126"/>
    <mergeCell ref="D143:D144"/>
    <mergeCell ref="A50:A51"/>
    <mergeCell ref="A61:A62"/>
    <mergeCell ref="B61:B62"/>
    <mergeCell ref="C61:C62"/>
  </mergeCells>
  <pageMargins left="0.51181102362204722" right="0.31496062992125984" top="0.55118110236220474" bottom="0.35433070866141736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17"/>
  <sheetViews>
    <sheetView tabSelected="1" view="pageBreakPreview" topLeftCell="A10" zoomScale="80" zoomScaleNormal="100" zoomScaleSheetLayoutView="80" workbookViewId="0">
      <pane xSplit="5" ySplit="6" topLeftCell="F112" activePane="bottomRight" state="frozen"/>
      <selection activeCell="A10" sqref="A10"/>
      <selection pane="topRight" activeCell="F10" sqref="F10"/>
      <selection pane="bottomLeft" activeCell="A16" sqref="A16"/>
      <selection pane="bottomRight" activeCell="AE114" sqref="AE114"/>
    </sheetView>
  </sheetViews>
  <sheetFormatPr defaultRowHeight="15"/>
  <cols>
    <col min="1" max="1" width="9.5703125" customWidth="1"/>
    <col min="2" max="2" width="17" customWidth="1"/>
    <col min="3" max="3" width="18.42578125" customWidth="1"/>
    <col min="4" max="5" width="23.85546875" customWidth="1"/>
    <col min="6" max="6" width="7.28515625" customWidth="1"/>
    <col min="7" max="7" width="12.7109375" customWidth="1"/>
    <col min="8" max="8" width="7.28515625" customWidth="1"/>
    <col min="9" max="9" width="12.7109375" customWidth="1"/>
    <col min="10" max="10" width="7.140625" customWidth="1"/>
    <col min="11" max="11" width="14.42578125" customWidth="1"/>
    <col min="12" max="13" width="12.5703125" customWidth="1"/>
    <col min="14" max="14" width="13.42578125" customWidth="1"/>
    <col min="15" max="15" width="14.85546875" customWidth="1"/>
    <col min="16" max="24" width="12.7109375" customWidth="1"/>
    <col min="25" max="26" width="12.5703125" customWidth="1"/>
    <col min="27" max="27" width="9.7109375" customWidth="1"/>
    <col min="28" max="28" width="16.42578125" customWidth="1"/>
    <col min="29" max="29" width="17.42578125" customWidth="1"/>
    <col min="30" max="30" width="24" customWidth="1"/>
    <col min="32" max="32" width="11.42578125" customWidth="1"/>
    <col min="33" max="33" width="11.28515625" customWidth="1"/>
    <col min="34" max="34" width="10.5703125" customWidth="1"/>
    <col min="35" max="35" width="15" customWidth="1"/>
    <col min="36" max="36" width="24.28515625" customWidth="1"/>
    <col min="37" max="37" width="23.140625" customWidth="1"/>
    <col min="38" max="38" width="9.5703125" customWidth="1"/>
    <col min="39" max="39" width="20.5703125" customWidth="1"/>
  </cols>
  <sheetData>
    <row r="1" spans="1:41" ht="26.25" hidden="1" customHeight="1">
      <c r="B1" s="34"/>
      <c r="C1" s="34"/>
      <c r="AA1" s="37"/>
      <c r="AB1" s="37"/>
      <c r="AC1" s="37"/>
      <c r="AD1" s="235" t="s">
        <v>842</v>
      </c>
      <c r="AE1" s="235"/>
      <c r="AF1" s="235"/>
      <c r="AG1" s="235"/>
      <c r="AH1" s="235"/>
      <c r="AI1" s="235"/>
      <c r="AJ1" s="235"/>
      <c r="AK1" s="235"/>
      <c r="AL1" s="235"/>
      <c r="AM1" s="235"/>
    </row>
    <row r="2" spans="1:41" ht="26.25" hidden="1" customHeight="1">
      <c r="B2" s="34"/>
      <c r="C2" s="34"/>
      <c r="AA2" s="37"/>
      <c r="AB2" s="37"/>
      <c r="AC2" s="37"/>
      <c r="AD2" s="42"/>
      <c r="AE2" s="42"/>
      <c r="AF2" s="42"/>
      <c r="AG2" s="42"/>
      <c r="AH2" s="42"/>
      <c r="AI2" s="42"/>
      <c r="AJ2" s="95"/>
      <c r="AK2" s="95"/>
      <c r="AL2" s="95"/>
      <c r="AM2" s="42" t="s">
        <v>841</v>
      </c>
    </row>
    <row r="3" spans="1:41" ht="26.25" hidden="1" customHeight="1">
      <c r="B3" s="34"/>
      <c r="C3" s="34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</row>
    <row r="4" spans="1:41" ht="26.25" hidden="1" customHeight="1">
      <c r="B4" s="34"/>
      <c r="C4" s="34"/>
      <c r="AA4" s="37"/>
      <c r="AB4" s="37"/>
      <c r="AC4" s="37"/>
      <c r="AD4" s="235" t="s">
        <v>838</v>
      </c>
      <c r="AE4" s="235"/>
      <c r="AF4" s="235"/>
      <c r="AG4" s="235"/>
      <c r="AH4" s="235"/>
      <c r="AI4" s="235"/>
      <c r="AJ4" s="235"/>
      <c r="AK4" s="235"/>
      <c r="AL4" s="235"/>
      <c r="AM4" s="235"/>
    </row>
    <row r="5" spans="1:41" ht="26.25" hidden="1" customHeight="1">
      <c r="B5" s="34"/>
      <c r="C5" s="34"/>
    </row>
    <row r="6" spans="1:41" ht="26.25" hidden="1" customHeight="1">
      <c r="B6" s="34"/>
      <c r="C6" s="34"/>
    </row>
    <row r="7" spans="1:41" ht="26.25" hidden="1" customHeight="1">
      <c r="B7" s="38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238"/>
      <c r="AB7" s="238"/>
      <c r="AC7" s="238"/>
      <c r="AD7" s="238"/>
    </row>
    <row r="8" spans="1:41" ht="26.25" hidden="1" customHeight="1">
      <c r="B8" s="236" t="s">
        <v>1274</v>
      </c>
      <c r="C8" s="236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</row>
    <row r="9" spans="1:41" ht="21" hidden="1" customHeight="1">
      <c r="B9" s="34"/>
      <c r="C9" s="34"/>
    </row>
    <row r="10" spans="1:41" s="1" customFormat="1" ht="29.25" customHeight="1">
      <c r="A10" s="277" t="s">
        <v>18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331" t="s">
        <v>1783</v>
      </c>
      <c r="AB10" s="332"/>
      <c r="AC10" s="332"/>
      <c r="AD10" s="332"/>
      <c r="AE10" s="332"/>
      <c r="AF10" s="332"/>
      <c r="AG10" s="333"/>
      <c r="AH10" s="334" t="s">
        <v>12</v>
      </c>
      <c r="AI10" s="335"/>
      <c r="AJ10" s="335"/>
      <c r="AK10" s="335"/>
      <c r="AL10" s="335"/>
      <c r="AM10" s="336"/>
    </row>
    <row r="11" spans="1:41" s="2" customFormat="1" ht="30.75" customHeight="1">
      <c r="A11" s="304" t="s">
        <v>0</v>
      </c>
      <c r="B11" s="307" t="s">
        <v>1653</v>
      </c>
      <c r="C11" s="308"/>
      <c r="D11" s="308"/>
      <c r="E11" s="309"/>
      <c r="F11" s="295" t="s">
        <v>1654</v>
      </c>
      <c r="G11" s="296"/>
      <c r="H11" s="296"/>
      <c r="I11" s="296"/>
      <c r="J11" s="296"/>
      <c r="K11" s="297"/>
      <c r="L11" s="292" t="s">
        <v>1654</v>
      </c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4"/>
      <c r="AA11" s="285" t="s">
        <v>1784</v>
      </c>
      <c r="AB11" s="286"/>
      <c r="AC11" s="286"/>
      <c r="AD11" s="286"/>
      <c r="AE11" s="286"/>
      <c r="AF11" s="286"/>
      <c r="AG11" s="287"/>
      <c r="AH11" s="339" t="s">
        <v>1791</v>
      </c>
      <c r="AI11" s="340"/>
      <c r="AJ11" s="340"/>
      <c r="AK11" s="340"/>
      <c r="AL11" s="340"/>
      <c r="AM11" s="341"/>
    </row>
    <row r="12" spans="1:41" s="3" customFormat="1" ht="20.25" customHeight="1">
      <c r="A12" s="305"/>
      <c r="B12" s="304" t="s">
        <v>1610</v>
      </c>
      <c r="C12" s="304" t="s">
        <v>1611</v>
      </c>
      <c r="D12" s="304" t="s">
        <v>13</v>
      </c>
      <c r="E12" s="304" t="s">
        <v>1652</v>
      </c>
      <c r="F12" s="295" t="s">
        <v>1655</v>
      </c>
      <c r="G12" s="297"/>
      <c r="H12" s="295" t="s">
        <v>1656</v>
      </c>
      <c r="I12" s="297"/>
      <c r="J12" s="295" t="s">
        <v>1657</v>
      </c>
      <c r="K12" s="297"/>
      <c r="L12" s="292" t="s">
        <v>1701</v>
      </c>
      <c r="M12" s="293"/>
      <c r="N12" s="293"/>
      <c r="O12" s="294"/>
      <c r="P12" s="292" t="s">
        <v>1721</v>
      </c>
      <c r="Q12" s="293"/>
      <c r="R12" s="293"/>
      <c r="S12" s="293"/>
      <c r="T12" s="294"/>
      <c r="U12" s="292" t="s">
        <v>1722</v>
      </c>
      <c r="V12" s="293"/>
      <c r="W12" s="293"/>
      <c r="X12" s="293"/>
      <c r="Y12" s="293"/>
      <c r="Z12" s="294"/>
      <c r="AA12" s="288"/>
      <c r="AB12" s="289"/>
      <c r="AC12" s="289"/>
      <c r="AD12" s="289"/>
      <c r="AE12" s="289"/>
      <c r="AF12" s="289"/>
      <c r="AG12" s="290"/>
      <c r="AH12" s="339" t="s">
        <v>1792</v>
      </c>
      <c r="AI12" s="340"/>
      <c r="AJ12" s="340"/>
      <c r="AK12" s="341"/>
      <c r="AL12" s="342" t="s">
        <v>1793</v>
      </c>
      <c r="AM12" s="342"/>
    </row>
    <row r="13" spans="1:41" s="4" customFormat="1" ht="33.75" customHeight="1">
      <c r="A13" s="305"/>
      <c r="B13" s="305"/>
      <c r="C13" s="305"/>
      <c r="D13" s="305"/>
      <c r="E13" s="305"/>
      <c r="F13" s="302" t="s">
        <v>1658</v>
      </c>
      <c r="G13" s="302" t="s">
        <v>1659</v>
      </c>
      <c r="H13" s="302" t="s">
        <v>1658</v>
      </c>
      <c r="I13" s="302" t="s">
        <v>1659</v>
      </c>
      <c r="J13" s="302" t="s">
        <v>1658</v>
      </c>
      <c r="K13" s="302" t="s">
        <v>1659</v>
      </c>
      <c r="L13" s="298" t="s">
        <v>1702</v>
      </c>
      <c r="M13" s="298" t="s">
        <v>1703</v>
      </c>
      <c r="N13" s="298" t="s">
        <v>1704</v>
      </c>
      <c r="O13" s="298" t="s">
        <v>1705</v>
      </c>
      <c r="P13" s="298" t="s">
        <v>1723</v>
      </c>
      <c r="Q13" s="298" t="s">
        <v>1724</v>
      </c>
      <c r="R13" s="298" t="s">
        <v>1725</v>
      </c>
      <c r="S13" s="298" t="s">
        <v>1704</v>
      </c>
      <c r="T13" s="298" t="s">
        <v>1726</v>
      </c>
      <c r="U13" s="298" t="s">
        <v>1727</v>
      </c>
      <c r="V13" s="298" t="s">
        <v>1703</v>
      </c>
      <c r="W13" s="298" t="s">
        <v>1728</v>
      </c>
      <c r="X13" s="298" t="s">
        <v>1726</v>
      </c>
      <c r="Y13" s="292" t="s">
        <v>1729</v>
      </c>
      <c r="Z13" s="294"/>
      <c r="AA13" s="291" t="s">
        <v>1785</v>
      </c>
      <c r="AB13" s="291"/>
      <c r="AC13" s="300" t="s">
        <v>1786</v>
      </c>
      <c r="AD13" s="300" t="s">
        <v>1787</v>
      </c>
      <c r="AE13" s="300" t="s">
        <v>1788</v>
      </c>
      <c r="AF13" s="300" t="s">
        <v>1789</v>
      </c>
      <c r="AG13" s="300" t="s">
        <v>1790</v>
      </c>
      <c r="AH13" s="343" t="s">
        <v>1794</v>
      </c>
      <c r="AI13" s="343" t="s">
        <v>14</v>
      </c>
      <c r="AJ13" s="343" t="s">
        <v>1659</v>
      </c>
      <c r="AK13" s="343" t="s">
        <v>1795</v>
      </c>
      <c r="AL13" s="343" t="s">
        <v>1794</v>
      </c>
      <c r="AM13" s="343" t="s">
        <v>1796</v>
      </c>
    </row>
    <row r="14" spans="1:41" s="4" customFormat="1" ht="39" customHeight="1">
      <c r="A14" s="306"/>
      <c r="B14" s="306"/>
      <c r="C14" s="306"/>
      <c r="D14" s="306"/>
      <c r="E14" s="306"/>
      <c r="F14" s="303"/>
      <c r="G14" s="303"/>
      <c r="H14" s="303"/>
      <c r="I14" s="303"/>
      <c r="J14" s="303"/>
      <c r="K14" s="303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104" t="s">
        <v>1658</v>
      </c>
      <c r="Z14" s="104" t="s">
        <v>1659</v>
      </c>
      <c r="AA14" s="108" t="s">
        <v>1658</v>
      </c>
      <c r="AB14" s="108" t="s">
        <v>1659</v>
      </c>
      <c r="AC14" s="301"/>
      <c r="AD14" s="301"/>
      <c r="AE14" s="301"/>
      <c r="AF14" s="301"/>
      <c r="AG14" s="301"/>
      <c r="AH14" s="344"/>
      <c r="AI14" s="344"/>
      <c r="AJ14" s="344"/>
      <c r="AK14" s="344"/>
      <c r="AL14" s="344"/>
      <c r="AM14" s="344"/>
    </row>
    <row r="15" spans="1:41" ht="15" customHeight="1">
      <c r="A15" s="103">
        <v>1</v>
      </c>
      <c r="B15" s="13">
        <v>2</v>
      </c>
      <c r="C15" s="103">
        <v>3</v>
      </c>
      <c r="D15" s="13">
        <v>4</v>
      </c>
      <c r="E15" s="103">
        <v>5</v>
      </c>
      <c r="F15" s="13">
        <v>6</v>
      </c>
      <c r="G15" s="103">
        <v>7</v>
      </c>
      <c r="H15" s="13">
        <v>8</v>
      </c>
      <c r="I15" s="103">
        <v>9</v>
      </c>
      <c r="J15" s="13">
        <v>10</v>
      </c>
      <c r="K15" s="33">
        <v>11</v>
      </c>
      <c r="L15" s="105">
        <v>12</v>
      </c>
      <c r="M15" s="105">
        <v>13</v>
      </c>
      <c r="N15" s="105">
        <v>14</v>
      </c>
      <c r="O15" s="105">
        <v>15</v>
      </c>
      <c r="P15" s="105">
        <v>16</v>
      </c>
      <c r="Q15" s="105">
        <v>17</v>
      </c>
      <c r="R15" s="105">
        <v>18</v>
      </c>
      <c r="S15" s="105">
        <v>19</v>
      </c>
      <c r="T15" s="105">
        <v>20</v>
      </c>
      <c r="U15" s="105">
        <v>21</v>
      </c>
      <c r="V15" s="105">
        <v>22</v>
      </c>
      <c r="W15" s="105">
        <v>23</v>
      </c>
      <c r="X15" s="105">
        <v>24</v>
      </c>
      <c r="Y15" s="105">
        <v>25</v>
      </c>
      <c r="Z15" s="105">
        <v>26</v>
      </c>
      <c r="AA15" s="99">
        <v>27</v>
      </c>
      <c r="AB15" s="99">
        <v>28</v>
      </c>
      <c r="AC15" s="99">
        <v>29</v>
      </c>
      <c r="AD15" s="99">
        <v>30</v>
      </c>
      <c r="AE15" s="99">
        <v>31</v>
      </c>
      <c r="AF15" s="99">
        <v>32</v>
      </c>
      <c r="AG15" s="99">
        <v>33</v>
      </c>
      <c r="AH15" s="105">
        <v>34</v>
      </c>
      <c r="AI15" s="105">
        <v>35</v>
      </c>
      <c r="AJ15" s="105">
        <v>36</v>
      </c>
      <c r="AK15" s="105">
        <v>37</v>
      </c>
      <c r="AL15" s="110">
        <v>38</v>
      </c>
      <c r="AM15" s="105">
        <v>39</v>
      </c>
    </row>
    <row r="16" spans="1:41" s="124" customFormat="1" ht="42" customHeight="1">
      <c r="A16" s="127">
        <v>1</v>
      </c>
      <c r="B16" s="25">
        <v>6684014338</v>
      </c>
      <c r="C16" s="128">
        <v>1146684001837</v>
      </c>
      <c r="D16" s="35" t="s">
        <v>1032</v>
      </c>
      <c r="E16" s="35" t="s">
        <v>1839</v>
      </c>
      <c r="F16" s="19">
        <v>2</v>
      </c>
      <c r="G16" s="11" t="s">
        <v>23</v>
      </c>
      <c r="H16" s="19">
        <v>3</v>
      </c>
      <c r="I16" s="24" t="s">
        <v>24</v>
      </c>
      <c r="J16" s="19">
        <v>2</v>
      </c>
      <c r="K16" s="21" t="s">
        <v>27</v>
      </c>
      <c r="L16" s="19">
        <v>2</v>
      </c>
      <c r="M16" s="21">
        <v>1</v>
      </c>
      <c r="N16" s="21">
        <v>1</v>
      </c>
      <c r="O16" s="21">
        <f>L16*M16</f>
        <v>2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35">
        <v>758</v>
      </c>
      <c r="AB16" s="36" t="s">
        <v>141</v>
      </c>
      <c r="AC16" s="31" t="s">
        <v>156</v>
      </c>
      <c r="AD16" s="30" t="s">
        <v>1071</v>
      </c>
      <c r="AE16" s="129">
        <v>13</v>
      </c>
      <c r="AF16" s="30" t="s">
        <v>1164</v>
      </c>
      <c r="AG16" s="30" t="s">
        <v>1163</v>
      </c>
      <c r="AH16" s="63">
        <v>4</v>
      </c>
      <c r="AI16" s="63">
        <v>6684014338</v>
      </c>
      <c r="AJ16" s="121" t="s">
        <v>1032</v>
      </c>
      <c r="AK16" s="121" t="s">
        <v>1033</v>
      </c>
      <c r="AL16" s="121"/>
      <c r="AM16" s="121"/>
      <c r="AN16" s="130"/>
      <c r="AO16" s="130"/>
    </row>
    <row r="17" spans="1:41" s="124" customFormat="1" ht="38.25" customHeight="1">
      <c r="A17" s="127">
        <v>2</v>
      </c>
      <c r="B17" s="25">
        <v>6684014338</v>
      </c>
      <c r="C17" s="128">
        <v>1146684001837</v>
      </c>
      <c r="D17" s="35" t="s">
        <v>1116</v>
      </c>
      <c r="E17" s="35" t="s">
        <v>1840</v>
      </c>
      <c r="F17" s="19">
        <v>2</v>
      </c>
      <c r="G17" s="11" t="s">
        <v>23</v>
      </c>
      <c r="H17" s="19">
        <v>3</v>
      </c>
      <c r="I17" s="24" t="s">
        <v>24</v>
      </c>
      <c r="J17" s="19">
        <v>2</v>
      </c>
      <c r="K17" s="21" t="s">
        <v>27</v>
      </c>
      <c r="L17" s="19">
        <v>3</v>
      </c>
      <c r="M17" s="21">
        <v>1</v>
      </c>
      <c r="N17" s="21">
        <v>1</v>
      </c>
      <c r="O17" s="21">
        <f t="shared" ref="O17:O36" si="0">L17*M17</f>
        <v>3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35">
        <v>758</v>
      </c>
      <c r="AB17" s="36" t="s">
        <v>141</v>
      </c>
      <c r="AC17" s="31" t="s">
        <v>156</v>
      </c>
      <c r="AD17" s="30" t="s">
        <v>1118</v>
      </c>
      <c r="AE17" s="129">
        <v>26</v>
      </c>
      <c r="AF17" s="30" t="s">
        <v>1166</v>
      </c>
      <c r="AG17" s="30" t="s">
        <v>1165</v>
      </c>
      <c r="AH17" s="63">
        <v>4</v>
      </c>
      <c r="AI17" s="63">
        <v>6684014338</v>
      </c>
      <c r="AJ17" s="121" t="s">
        <v>1116</v>
      </c>
      <c r="AK17" s="121" t="s">
        <v>1117</v>
      </c>
      <c r="AL17" s="121"/>
      <c r="AM17" s="121"/>
      <c r="AN17" s="130"/>
      <c r="AO17" s="130"/>
    </row>
    <row r="18" spans="1:41" s="124" customFormat="1" ht="40.5" customHeight="1">
      <c r="A18" s="127">
        <v>3</v>
      </c>
      <c r="B18" s="25">
        <v>6625033956</v>
      </c>
      <c r="C18" s="128">
        <v>1056601472025</v>
      </c>
      <c r="D18" s="35" t="s">
        <v>1034</v>
      </c>
      <c r="E18" s="35" t="s">
        <v>1841</v>
      </c>
      <c r="F18" s="19">
        <v>1</v>
      </c>
      <c r="G18" s="32" t="s">
        <v>128</v>
      </c>
      <c r="H18" s="19">
        <v>1</v>
      </c>
      <c r="I18" s="24" t="s">
        <v>830</v>
      </c>
      <c r="J18" s="19">
        <v>3</v>
      </c>
      <c r="K18" s="21" t="s">
        <v>832</v>
      </c>
      <c r="L18" s="19">
        <v>2</v>
      </c>
      <c r="M18" s="21">
        <v>1</v>
      </c>
      <c r="N18" s="21">
        <v>1</v>
      </c>
      <c r="O18" s="21">
        <f t="shared" si="0"/>
        <v>2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35">
        <v>758</v>
      </c>
      <c r="AB18" s="36" t="s">
        <v>141</v>
      </c>
      <c r="AC18" s="31" t="s">
        <v>1072</v>
      </c>
      <c r="AD18" s="31" t="s">
        <v>1073</v>
      </c>
      <c r="AE18" s="60">
        <v>29</v>
      </c>
      <c r="AF18" s="47" t="s">
        <v>1162</v>
      </c>
      <c r="AG18" s="47" t="s">
        <v>1161</v>
      </c>
      <c r="AH18" s="63">
        <v>4</v>
      </c>
      <c r="AI18" s="63">
        <v>6625033956</v>
      </c>
      <c r="AJ18" s="121" t="s">
        <v>1034</v>
      </c>
      <c r="AK18" s="121" t="s">
        <v>1077</v>
      </c>
      <c r="AL18" s="121"/>
      <c r="AM18" s="121"/>
      <c r="AN18" s="130"/>
      <c r="AO18" s="130"/>
    </row>
    <row r="19" spans="1:41" s="124" customFormat="1" ht="37.5" customHeight="1">
      <c r="A19" s="127">
        <v>4</v>
      </c>
      <c r="B19" s="25">
        <v>6625033956</v>
      </c>
      <c r="C19" s="128">
        <v>1056601472025</v>
      </c>
      <c r="D19" s="35" t="s">
        <v>1035</v>
      </c>
      <c r="E19" s="35" t="s">
        <v>1842</v>
      </c>
      <c r="F19" s="19">
        <v>1</v>
      </c>
      <c r="G19" s="32" t="s">
        <v>128</v>
      </c>
      <c r="H19" s="19">
        <v>1</v>
      </c>
      <c r="I19" s="24" t="s">
        <v>830</v>
      </c>
      <c r="J19" s="19">
        <v>2</v>
      </c>
      <c r="K19" s="21" t="s">
        <v>27</v>
      </c>
      <c r="L19" s="19">
        <v>2</v>
      </c>
      <c r="M19" s="21">
        <v>1</v>
      </c>
      <c r="N19" s="21">
        <v>1</v>
      </c>
      <c r="O19" s="21">
        <f t="shared" si="0"/>
        <v>2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35">
        <v>758</v>
      </c>
      <c r="AB19" s="36" t="s">
        <v>141</v>
      </c>
      <c r="AC19" s="31" t="s">
        <v>1072</v>
      </c>
      <c r="AD19" s="30" t="s">
        <v>1074</v>
      </c>
      <c r="AE19" s="129">
        <v>11</v>
      </c>
      <c r="AF19" s="25">
        <v>57.019240000000003</v>
      </c>
      <c r="AG19" s="25">
        <v>59.441578</v>
      </c>
      <c r="AH19" s="63">
        <v>4</v>
      </c>
      <c r="AI19" s="63">
        <v>6625033956</v>
      </c>
      <c r="AJ19" s="121" t="s">
        <v>1035</v>
      </c>
      <c r="AK19" s="121" t="s">
        <v>1078</v>
      </c>
      <c r="AL19" s="121"/>
      <c r="AM19" s="121"/>
      <c r="AN19" s="130"/>
      <c r="AO19" s="130"/>
    </row>
    <row r="20" spans="1:41" s="124" customFormat="1" ht="40.5" customHeight="1">
      <c r="A20" s="127">
        <v>5</v>
      </c>
      <c r="B20" s="25">
        <v>6625024581</v>
      </c>
      <c r="C20" s="128">
        <v>1036601473622</v>
      </c>
      <c r="D20" s="35" t="s">
        <v>1036</v>
      </c>
      <c r="E20" s="35" t="s">
        <v>1843</v>
      </c>
      <c r="F20" s="19">
        <v>1</v>
      </c>
      <c r="G20" s="32" t="s">
        <v>128</v>
      </c>
      <c r="H20" s="19">
        <v>1</v>
      </c>
      <c r="I20" s="24" t="s">
        <v>830</v>
      </c>
      <c r="J20" s="19">
        <v>2</v>
      </c>
      <c r="K20" s="21" t="s">
        <v>27</v>
      </c>
      <c r="L20" s="19">
        <v>2</v>
      </c>
      <c r="M20" s="21">
        <v>0.75</v>
      </c>
      <c r="N20" s="21">
        <v>1</v>
      </c>
      <c r="O20" s="21">
        <f t="shared" si="0"/>
        <v>1.5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35">
        <v>758</v>
      </c>
      <c r="AB20" s="36" t="s">
        <v>141</v>
      </c>
      <c r="AC20" s="31" t="s">
        <v>162</v>
      </c>
      <c r="AD20" s="30" t="s">
        <v>1075</v>
      </c>
      <c r="AE20" s="60" t="s">
        <v>321</v>
      </c>
      <c r="AF20" s="47" t="s">
        <v>1160</v>
      </c>
      <c r="AG20" s="47" t="s">
        <v>1159</v>
      </c>
      <c r="AH20" s="63">
        <v>4</v>
      </c>
      <c r="AI20" s="63">
        <v>6625024581</v>
      </c>
      <c r="AJ20" s="121" t="s">
        <v>1036</v>
      </c>
      <c r="AK20" s="121" t="s">
        <v>1037</v>
      </c>
      <c r="AL20" s="121"/>
      <c r="AM20" s="121"/>
      <c r="AN20" s="130"/>
      <c r="AO20" s="130"/>
    </row>
    <row r="21" spans="1:41" s="124" customFormat="1" ht="39" customHeight="1">
      <c r="A21" s="127">
        <v>6</v>
      </c>
      <c r="B21" s="25">
        <v>6625017312</v>
      </c>
      <c r="C21" s="128">
        <v>1036601470180</v>
      </c>
      <c r="D21" s="35" t="s">
        <v>1038</v>
      </c>
      <c r="E21" s="35" t="s">
        <v>1844</v>
      </c>
      <c r="F21" s="19">
        <v>1</v>
      </c>
      <c r="G21" s="32" t="s">
        <v>128</v>
      </c>
      <c r="H21" s="19">
        <v>1</v>
      </c>
      <c r="I21" s="24" t="s">
        <v>830</v>
      </c>
      <c r="J21" s="19">
        <v>2</v>
      </c>
      <c r="K21" s="21" t="s">
        <v>27</v>
      </c>
      <c r="L21" s="19">
        <v>2</v>
      </c>
      <c r="M21" s="21">
        <v>1</v>
      </c>
      <c r="N21" s="21">
        <v>1</v>
      </c>
      <c r="O21" s="21">
        <f t="shared" si="0"/>
        <v>2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5">
        <v>758</v>
      </c>
      <c r="AB21" s="36" t="s">
        <v>141</v>
      </c>
      <c r="AC21" s="31" t="s">
        <v>156</v>
      </c>
      <c r="AD21" s="30" t="s">
        <v>1076</v>
      </c>
      <c r="AE21" s="60" t="s">
        <v>681</v>
      </c>
      <c r="AF21" s="47" t="s">
        <v>1158</v>
      </c>
      <c r="AG21" s="47" t="s">
        <v>1157</v>
      </c>
      <c r="AH21" s="63">
        <v>4</v>
      </c>
      <c r="AI21" s="63">
        <v>6625017312</v>
      </c>
      <c r="AJ21" s="121" t="s">
        <v>1038</v>
      </c>
      <c r="AK21" s="121" t="s">
        <v>1039</v>
      </c>
      <c r="AL21" s="121"/>
      <c r="AM21" s="121"/>
      <c r="AN21" s="130"/>
      <c r="AO21" s="130"/>
    </row>
    <row r="22" spans="1:41" s="124" customFormat="1" ht="38.25" customHeight="1">
      <c r="A22" s="127">
        <v>7</v>
      </c>
      <c r="B22" s="25">
        <v>6625025722</v>
      </c>
      <c r="C22" s="128">
        <v>1036601472160</v>
      </c>
      <c r="D22" s="35" t="s">
        <v>1040</v>
      </c>
      <c r="E22" s="35" t="s">
        <v>1845</v>
      </c>
      <c r="F22" s="19">
        <v>1</v>
      </c>
      <c r="G22" s="32" t="s">
        <v>128</v>
      </c>
      <c r="H22" s="19">
        <v>1</v>
      </c>
      <c r="I22" s="24" t="s">
        <v>830</v>
      </c>
      <c r="J22" s="19">
        <v>5</v>
      </c>
      <c r="K22" s="21" t="s">
        <v>1167</v>
      </c>
      <c r="L22" s="19">
        <v>1</v>
      </c>
      <c r="M22" s="21">
        <v>1</v>
      </c>
      <c r="N22" s="21">
        <v>1</v>
      </c>
      <c r="O22" s="21">
        <f t="shared" si="0"/>
        <v>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5">
        <v>758</v>
      </c>
      <c r="AB22" s="36" t="s">
        <v>141</v>
      </c>
      <c r="AC22" s="31" t="s">
        <v>156</v>
      </c>
      <c r="AD22" s="30" t="s">
        <v>1079</v>
      </c>
      <c r="AE22" s="52" t="s">
        <v>1080</v>
      </c>
      <c r="AF22" s="47" t="s">
        <v>1156</v>
      </c>
      <c r="AG22" s="47" t="s">
        <v>1155</v>
      </c>
      <c r="AH22" s="63">
        <v>4</v>
      </c>
      <c r="AI22" s="63">
        <v>6625025722</v>
      </c>
      <c r="AJ22" s="121" t="s">
        <v>1040</v>
      </c>
      <c r="AK22" s="121" t="s">
        <v>1041</v>
      </c>
      <c r="AL22" s="121"/>
      <c r="AM22" s="121"/>
      <c r="AN22" s="130"/>
      <c r="AO22" s="130"/>
    </row>
    <row r="23" spans="1:41" s="124" customFormat="1" ht="38.25" customHeight="1">
      <c r="A23" s="127">
        <v>8</v>
      </c>
      <c r="B23" s="25">
        <v>6625025722</v>
      </c>
      <c r="C23" s="128">
        <v>1036601472160</v>
      </c>
      <c r="D23" s="35" t="s">
        <v>1042</v>
      </c>
      <c r="E23" s="35" t="s">
        <v>1846</v>
      </c>
      <c r="F23" s="19">
        <v>1</v>
      </c>
      <c r="G23" s="32" t="s">
        <v>128</v>
      </c>
      <c r="H23" s="19">
        <v>1</v>
      </c>
      <c r="I23" s="24" t="s">
        <v>830</v>
      </c>
      <c r="J23" s="19">
        <v>1</v>
      </c>
      <c r="K23" s="21" t="s">
        <v>25</v>
      </c>
      <c r="L23" s="19">
        <v>2</v>
      </c>
      <c r="M23" s="21">
        <v>1</v>
      </c>
      <c r="N23" s="21">
        <v>1</v>
      </c>
      <c r="O23" s="21">
        <f t="shared" si="0"/>
        <v>2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35">
        <v>758</v>
      </c>
      <c r="AB23" s="36" t="s">
        <v>141</v>
      </c>
      <c r="AC23" s="31" t="s">
        <v>156</v>
      </c>
      <c r="AD23" s="30" t="s">
        <v>1081</v>
      </c>
      <c r="AE23" s="52" t="s">
        <v>1082</v>
      </c>
      <c r="AF23" s="47" t="s">
        <v>1154</v>
      </c>
      <c r="AG23" s="47" t="s">
        <v>1153</v>
      </c>
      <c r="AH23" s="63">
        <v>4</v>
      </c>
      <c r="AI23" s="63">
        <v>6625025722</v>
      </c>
      <c r="AJ23" s="121" t="s">
        <v>1042</v>
      </c>
      <c r="AK23" s="121" t="s">
        <v>1043</v>
      </c>
      <c r="AL23" s="121"/>
      <c r="AM23" s="121"/>
      <c r="AN23" s="130"/>
      <c r="AO23" s="130"/>
    </row>
    <row r="24" spans="1:41" s="124" customFormat="1" ht="53.25" customHeight="1">
      <c r="A24" s="127">
        <v>9</v>
      </c>
      <c r="B24" s="25">
        <v>6625017295</v>
      </c>
      <c r="C24" s="128">
        <v>1036601470344</v>
      </c>
      <c r="D24" s="35" t="s">
        <v>1044</v>
      </c>
      <c r="E24" s="35" t="s">
        <v>1847</v>
      </c>
      <c r="F24" s="19">
        <v>1</v>
      </c>
      <c r="G24" s="32" t="s">
        <v>128</v>
      </c>
      <c r="H24" s="19">
        <v>1</v>
      </c>
      <c r="I24" s="24" t="s">
        <v>830</v>
      </c>
      <c r="J24" s="19">
        <v>2</v>
      </c>
      <c r="K24" s="21" t="s">
        <v>27</v>
      </c>
      <c r="L24" s="19">
        <v>1</v>
      </c>
      <c r="M24" s="21">
        <v>0.75</v>
      </c>
      <c r="N24" s="21">
        <v>1</v>
      </c>
      <c r="O24" s="21">
        <f t="shared" si="0"/>
        <v>0.75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35">
        <v>758</v>
      </c>
      <c r="AB24" s="36" t="s">
        <v>141</v>
      </c>
      <c r="AC24" s="31" t="s">
        <v>1097</v>
      </c>
      <c r="AD24" s="30" t="s">
        <v>1083</v>
      </c>
      <c r="AE24" s="60" t="s">
        <v>230</v>
      </c>
      <c r="AF24" s="47" t="s">
        <v>1152</v>
      </c>
      <c r="AG24" s="47" t="s">
        <v>1151</v>
      </c>
      <c r="AH24" s="63">
        <v>4</v>
      </c>
      <c r="AI24" s="63">
        <v>6625017295</v>
      </c>
      <c r="AJ24" s="121" t="s">
        <v>1044</v>
      </c>
      <c r="AK24" s="121" t="s">
        <v>1128</v>
      </c>
      <c r="AL24" s="121"/>
      <c r="AM24" s="121"/>
      <c r="AN24" s="130"/>
      <c r="AO24" s="130"/>
    </row>
    <row r="25" spans="1:41" s="124" customFormat="1" ht="25.5">
      <c r="A25" s="127">
        <v>10</v>
      </c>
      <c r="B25" s="25">
        <v>6684020081</v>
      </c>
      <c r="C25" s="128">
        <v>1156684001979</v>
      </c>
      <c r="D25" s="35" t="s">
        <v>1045</v>
      </c>
      <c r="E25" s="35" t="s">
        <v>1046</v>
      </c>
      <c r="F25" s="19">
        <v>1</v>
      </c>
      <c r="G25" s="32" t="s">
        <v>128</v>
      </c>
      <c r="H25" s="19">
        <v>1</v>
      </c>
      <c r="I25" s="24" t="s">
        <v>830</v>
      </c>
      <c r="J25" s="19">
        <v>2</v>
      </c>
      <c r="K25" s="21" t="s">
        <v>27</v>
      </c>
      <c r="L25" s="19">
        <v>1</v>
      </c>
      <c r="M25" s="21">
        <v>1.2</v>
      </c>
      <c r="N25" s="21">
        <v>1</v>
      </c>
      <c r="O25" s="21">
        <f t="shared" si="0"/>
        <v>1.2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5">
        <v>758</v>
      </c>
      <c r="AB25" s="36" t="s">
        <v>141</v>
      </c>
      <c r="AC25" s="31" t="s">
        <v>156</v>
      </c>
      <c r="AD25" s="30" t="s">
        <v>1084</v>
      </c>
      <c r="AE25" s="52" t="s">
        <v>1085</v>
      </c>
      <c r="AF25" s="47" t="s">
        <v>1150</v>
      </c>
      <c r="AG25" s="47" t="s">
        <v>1149</v>
      </c>
      <c r="AH25" s="63">
        <v>4</v>
      </c>
      <c r="AI25" s="63">
        <v>6684020081</v>
      </c>
      <c r="AJ25" s="121" t="s">
        <v>1045</v>
      </c>
      <c r="AK25" s="121" t="s">
        <v>1046</v>
      </c>
      <c r="AL25" s="121"/>
      <c r="AM25" s="121"/>
      <c r="AN25" s="130"/>
      <c r="AO25" s="130"/>
    </row>
    <row r="26" spans="1:41" s="124" customFormat="1" ht="38.25" customHeight="1">
      <c r="A26" s="127">
        <v>11</v>
      </c>
      <c r="B26" s="25">
        <v>6625024574</v>
      </c>
      <c r="C26" s="128">
        <v>1036601470355</v>
      </c>
      <c r="D26" s="35" t="s">
        <v>1047</v>
      </c>
      <c r="E26" s="35" t="s">
        <v>1048</v>
      </c>
      <c r="F26" s="19">
        <v>1</v>
      </c>
      <c r="G26" s="32" t="s">
        <v>128</v>
      </c>
      <c r="H26" s="19">
        <v>1</v>
      </c>
      <c r="I26" s="24" t="s">
        <v>830</v>
      </c>
      <c r="J26" s="19">
        <v>2</v>
      </c>
      <c r="K26" s="21" t="s">
        <v>27</v>
      </c>
      <c r="L26" s="19">
        <v>2</v>
      </c>
      <c r="M26" s="21">
        <v>1.1000000000000001</v>
      </c>
      <c r="N26" s="21">
        <v>1</v>
      </c>
      <c r="O26" s="21">
        <f t="shared" si="0"/>
        <v>2.2000000000000002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5">
        <v>758</v>
      </c>
      <c r="AB26" s="36" t="s">
        <v>141</v>
      </c>
      <c r="AC26" s="31" t="s">
        <v>156</v>
      </c>
      <c r="AD26" s="30" t="s">
        <v>1086</v>
      </c>
      <c r="AE26" s="60">
        <v>18</v>
      </c>
      <c r="AF26" s="47" t="s">
        <v>1124</v>
      </c>
      <c r="AG26" s="47" t="s">
        <v>1123</v>
      </c>
      <c r="AH26" s="63">
        <v>4</v>
      </c>
      <c r="AI26" s="63">
        <v>6625024574</v>
      </c>
      <c r="AJ26" s="121" t="s">
        <v>1047</v>
      </c>
      <c r="AK26" s="121" t="s">
        <v>1048</v>
      </c>
      <c r="AL26" s="121"/>
      <c r="AM26" s="121"/>
      <c r="AN26" s="130"/>
      <c r="AO26" s="130"/>
    </row>
    <row r="27" spans="1:41" s="124" customFormat="1" ht="45">
      <c r="A27" s="127">
        <v>12</v>
      </c>
      <c r="B27" s="25">
        <v>6625017344</v>
      </c>
      <c r="C27" s="128">
        <v>1036601474975</v>
      </c>
      <c r="D27" s="131" t="s">
        <v>1049</v>
      </c>
      <c r="E27" s="35" t="s">
        <v>1087</v>
      </c>
      <c r="F27" s="19">
        <v>2</v>
      </c>
      <c r="G27" s="11" t="s">
        <v>23</v>
      </c>
      <c r="H27" s="19">
        <v>3</v>
      </c>
      <c r="I27" s="24" t="s">
        <v>24</v>
      </c>
      <c r="J27" s="19">
        <v>2</v>
      </c>
      <c r="K27" s="21" t="s">
        <v>27</v>
      </c>
      <c r="L27" s="19">
        <v>1</v>
      </c>
      <c r="M27" s="21">
        <v>1</v>
      </c>
      <c r="N27" s="21">
        <v>1</v>
      </c>
      <c r="O27" s="21">
        <f t="shared" si="0"/>
        <v>1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35">
        <v>758</v>
      </c>
      <c r="AB27" s="36" t="s">
        <v>141</v>
      </c>
      <c r="AC27" s="31" t="s">
        <v>156</v>
      </c>
      <c r="AD27" s="30" t="s">
        <v>1088</v>
      </c>
      <c r="AE27" s="52">
        <v>11</v>
      </c>
      <c r="AF27" s="47" t="s">
        <v>1122</v>
      </c>
      <c r="AG27" s="47" t="s">
        <v>1121</v>
      </c>
      <c r="AH27" s="63">
        <v>4</v>
      </c>
      <c r="AI27" s="63">
        <v>6625017344</v>
      </c>
      <c r="AJ27" s="121" t="s">
        <v>1049</v>
      </c>
      <c r="AK27" s="121" t="s">
        <v>1087</v>
      </c>
      <c r="AL27" s="121"/>
      <c r="AM27" s="121"/>
      <c r="AN27" s="130"/>
      <c r="AO27" s="130"/>
    </row>
    <row r="28" spans="1:41" s="124" customFormat="1" ht="25.5">
      <c r="A28" s="127">
        <v>13</v>
      </c>
      <c r="B28" s="25">
        <v>6625017369</v>
      </c>
      <c r="C28" s="132">
        <v>1036601471730</v>
      </c>
      <c r="D28" s="35" t="s">
        <v>1050</v>
      </c>
      <c r="E28" s="35" t="s">
        <v>1051</v>
      </c>
      <c r="F28" s="19">
        <v>1</v>
      </c>
      <c r="G28" s="32" t="s">
        <v>128</v>
      </c>
      <c r="H28" s="19">
        <v>1</v>
      </c>
      <c r="I28" s="24" t="s">
        <v>830</v>
      </c>
      <c r="J28" s="19">
        <v>1</v>
      </c>
      <c r="K28" s="21" t="s">
        <v>25</v>
      </c>
      <c r="L28" s="19">
        <v>1</v>
      </c>
      <c r="M28" s="21">
        <v>1</v>
      </c>
      <c r="N28" s="21">
        <v>1</v>
      </c>
      <c r="O28" s="21">
        <f t="shared" si="0"/>
        <v>1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35">
        <v>758</v>
      </c>
      <c r="AB28" s="36" t="s">
        <v>141</v>
      </c>
      <c r="AC28" s="31" t="s">
        <v>156</v>
      </c>
      <c r="AD28" s="30" t="s">
        <v>1089</v>
      </c>
      <c r="AE28" s="52">
        <v>7</v>
      </c>
      <c r="AF28" s="47" t="s">
        <v>1120</v>
      </c>
      <c r="AG28" s="47" t="s">
        <v>1119</v>
      </c>
      <c r="AH28" s="63">
        <v>4</v>
      </c>
      <c r="AI28" s="63">
        <v>6625017369</v>
      </c>
      <c r="AJ28" s="121" t="s">
        <v>1050</v>
      </c>
      <c r="AK28" s="121" t="s">
        <v>1051</v>
      </c>
      <c r="AL28" s="121"/>
      <c r="AM28" s="121"/>
      <c r="AN28" s="130"/>
      <c r="AO28" s="130"/>
    </row>
    <row r="29" spans="1:41" s="124" customFormat="1" ht="25.5">
      <c r="A29" s="127">
        <v>14</v>
      </c>
      <c r="B29" s="25">
        <v>6625017369</v>
      </c>
      <c r="C29" s="132">
        <v>1036601472467</v>
      </c>
      <c r="D29" s="35" t="s">
        <v>1052</v>
      </c>
      <c r="E29" s="35" t="s">
        <v>1053</v>
      </c>
      <c r="F29" s="19">
        <v>1</v>
      </c>
      <c r="G29" s="32" t="s">
        <v>128</v>
      </c>
      <c r="H29" s="19">
        <v>1</v>
      </c>
      <c r="I29" s="24" t="s">
        <v>830</v>
      </c>
      <c r="J29" s="19">
        <v>2</v>
      </c>
      <c r="K29" s="21" t="s">
        <v>27</v>
      </c>
      <c r="L29" s="19">
        <v>2</v>
      </c>
      <c r="M29" s="21">
        <v>1.1000000000000001</v>
      </c>
      <c r="N29" s="21">
        <v>1</v>
      </c>
      <c r="O29" s="21">
        <f t="shared" si="0"/>
        <v>2.2000000000000002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35">
        <v>758</v>
      </c>
      <c r="AB29" s="36" t="s">
        <v>141</v>
      </c>
      <c r="AC29" s="31" t="s">
        <v>156</v>
      </c>
      <c r="AD29" s="30" t="s">
        <v>311</v>
      </c>
      <c r="AE29" s="52">
        <v>26</v>
      </c>
      <c r="AF29" s="47" t="s">
        <v>1115</v>
      </c>
      <c r="AG29" s="47" t="s">
        <v>1114</v>
      </c>
      <c r="AH29" s="63">
        <v>4</v>
      </c>
      <c r="AI29" s="63">
        <v>6625017369</v>
      </c>
      <c r="AJ29" s="121" t="s">
        <v>1052</v>
      </c>
      <c r="AK29" s="121" t="s">
        <v>1053</v>
      </c>
      <c r="AL29" s="121"/>
      <c r="AM29" s="121"/>
      <c r="AN29" s="130"/>
      <c r="AO29" s="130"/>
    </row>
    <row r="30" spans="1:41" s="124" customFormat="1" ht="25.5">
      <c r="A30" s="127">
        <v>15</v>
      </c>
      <c r="B30" s="25">
        <v>6625017337</v>
      </c>
      <c r="C30" s="132">
        <v>1036601474140</v>
      </c>
      <c r="D30" s="35" t="s">
        <v>1054</v>
      </c>
      <c r="E30" s="35" t="s">
        <v>1055</v>
      </c>
      <c r="F30" s="19">
        <v>1</v>
      </c>
      <c r="G30" s="32" t="s">
        <v>128</v>
      </c>
      <c r="H30" s="19">
        <v>3</v>
      </c>
      <c r="I30" s="24" t="s">
        <v>24</v>
      </c>
      <c r="J30" s="19">
        <v>1</v>
      </c>
      <c r="K30" s="21" t="s">
        <v>25</v>
      </c>
      <c r="L30" s="19">
        <v>1</v>
      </c>
      <c r="M30" s="21">
        <v>1</v>
      </c>
      <c r="N30" s="21">
        <v>1</v>
      </c>
      <c r="O30" s="21">
        <f t="shared" si="0"/>
        <v>1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35">
        <v>758</v>
      </c>
      <c r="AB30" s="36" t="s">
        <v>141</v>
      </c>
      <c r="AC30" s="31" t="s">
        <v>156</v>
      </c>
      <c r="AD30" s="30" t="s">
        <v>1090</v>
      </c>
      <c r="AE30" s="52" t="s">
        <v>1091</v>
      </c>
      <c r="AF30" s="47" t="s">
        <v>1113</v>
      </c>
      <c r="AG30" s="47" t="s">
        <v>1112</v>
      </c>
      <c r="AH30" s="63">
        <v>4</v>
      </c>
      <c r="AI30" s="63">
        <v>6625017337</v>
      </c>
      <c r="AJ30" s="121" t="s">
        <v>1054</v>
      </c>
      <c r="AK30" s="121" t="s">
        <v>1055</v>
      </c>
      <c r="AL30" s="121"/>
      <c r="AM30" s="121"/>
      <c r="AN30" s="130"/>
      <c r="AO30" s="130"/>
    </row>
    <row r="31" spans="1:41" s="124" customFormat="1" ht="25.5">
      <c r="A31" s="127">
        <v>16</v>
      </c>
      <c r="B31" s="25">
        <v>6625017351</v>
      </c>
      <c r="C31" s="132">
        <v>1036601472236</v>
      </c>
      <c r="D31" s="35" t="s">
        <v>1056</v>
      </c>
      <c r="E31" s="35" t="s">
        <v>1057</v>
      </c>
      <c r="F31" s="19">
        <v>1</v>
      </c>
      <c r="G31" s="32" t="s">
        <v>128</v>
      </c>
      <c r="H31" s="19">
        <v>1</v>
      </c>
      <c r="I31" s="24" t="s">
        <v>830</v>
      </c>
      <c r="J31" s="19">
        <v>2</v>
      </c>
      <c r="K31" s="21" t="s">
        <v>27</v>
      </c>
      <c r="L31" s="19">
        <v>2</v>
      </c>
      <c r="M31" s="21">
        <v>0.75</v>
      </c>
      <c r="N31" s="21">
        <v>1</v>
      </c>
      <c r="O31" s="21">
        <f t="shared" si="0"/>
        <v>1.5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5">
        <v>758</v>
      </c>
      <c r="AB31" s="36" t="s">
        <v>141</v>
      </c>
      <c r="AC31" s="31" t="s">
        <v>156</v>
      </c>
      <c r="AD31" s="30" t="s">
        <v>1076</v>
      </c>
      <c r="AE31" s="52">
        <v>12</v>
      </c>
      <c r="AF31" s="47" t="s">
        <v>1111</v>
      </c>
      <c r="AG31" s="47" t="s">
        <v>1110</v>
      </c>
      <c r="AH31" s="63">
        <v>4</v>
      </c>
      <c r="AI31" s="63">
        <v>6625017351</v>
      </c>
      <c r="AJ31" s="121" t="s">
        <v>1056</v>
      </c>
      <c r="AK31" s="121" t="s">
        <v>1057</v>
      </c>
      <c r="AL31" s="121"/>
      <c r="AM31" s="121"/>
      <c r="AN31" s="130"/>
      <c r="AO31" s="130"/>
    </row>
    <row r="32" spans="1:41" s="124" customFormat="1" ht="25.5">
      <c r="A32" s="127">
        <v>17</v>
      </c>
      <c r="B32" s="25">
        <v>6625017376</v>
      </c>
      <c r="C32" s="132">
        <v>1036601471741</v>
      </c>
      <c r="D32" s="35" t="s">
        <v>1058</v>
      </c>
      <c r="E32" s="35" t="s">
        <v>1059</v>
      </c>
      <c r="F32" s="19">
        <v>1</v>
      </c>
      <c r="G32" s="32" t="s">
        <v>128</v>
      </c>
      <c r="H32" s="19">
        <v>1</v>
      </c>
      <c r="I32" s="24" t="s">
        <v>830</v>
      </c>
      <c r="J32" s="19">
        <v>1</v>
      </c>
      <c r="K32" s="21" t="s">
        <v>25</v>
      </c>
      <c r="L32" s="19">
        <v>1</v>
      </c>
      <c r="M32" s="21">
        <v>1</v>
      </c>
      <c r="N32" s="21">
        <v>1</v>
      </c>
      <c r="O32" s="21">
        <f t="shared" si="0"/>
        <v>1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>
        <v>758</v>
      </c>
      <c r="AB32" s="36" t="s">
        <v>141</v>
      </c>
      <c r="AC32" s="31" t="s">
        <v>156</v>
      </c>
      <c r="AD32" s="30" t="s">
        <v>1084</v>
      </c>
      <c r="AE32" s="52">
        <v>9</v>
      </c>
      <c r="AF32" s="47" t="s">
        <v>1109</v>
      </c>
      <c r="AG32" s="47" t="s">
        <v>1108</v>
      </c>
      <c r="AH32" s="63">
        <v>4</v>
      </c>
      <c r="AI32" s="63">
        <v>6625017376</v>
      </c>
      <c r="AJ32" s="121" t="s">
        <v>1058</v>
      </c>
      <c r="AK32" s="121" t="s">
        <v>1059</v>
      </c>
      <c r="AL32" s="121"/>
      <c r="AM32" s="121"/>
      <c r="AN32" s="130"/>
      <c r="AO32" s="130"/>
    </row>
    <row r="33" spans="1:41" s="124" customFormat="1" ht="25.5">
      <c r="A33" s="127">
        <v>18</v>
      </c>
      <c r="B33" s="25">
        <v>6625016460</v>
      </c>
      <c r="C33" s="132">
        <v>1036601471301</v>
      </c>
      <c r="D33" s="35" t="s">
        <v>1060</v>
      </c>
      <c r="E33" s="35" t="s">
        <v>1061</v>
      </c>
      <c r="F33" s="19">
        <v>1</v>
      </c>
      <c r="G33" s="32" t="s">
        <v>128</v>
      </c>
      <c r="H33" s="19">
        <v>1</v>
      </c>
      <c r="I33" s="24" t="s">
        <v>830</v>
      </c>
      <c r="J33" s="19">
        <v>2</v>
      </c>
      <c r="K33" s="21" t="s">
        <v>27</v>
      </c>
      <c r="L33" s="19">
        <v>2</v>
      </c>
      <c r="M33" s="21">
        <v>0.75</v>
      </c>
      <c r="N33" s="21">
        <v>1</v>
      </c>
      <c r="O33" s="21">
        <f t="shared" si="0"/>
        <v>1.5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5">
        <v>758</v>
      </c>
      <c r="AB33" s="36" t="s">
        <v>141</v>
      </c>
      <c r="AC33" s="31" t="s">
        <v>156</v>
      </c>
      <c r="AD33" s="30" t="s">
        <v>1092</v>
      </c>
      <c r="AE33" s="52" t="s">
        <v>230</v>
      </c>
      <c r="AF33" s="47" t="s">
        <v>1107</v>
      </c>
      <c r="AG33" s="47" t="s">
        <v>1106</v>
      </c>
      <c r="AH33" s="63">
        <v>4</v>
      </c>
      <c r="AI33" s="63">
        <v>6625016460</v>
      </c>
      <c r="AJ33" s="121" t="s">
        <v>1060</v>
      </c>
      <c r="AK33" s="121" t="s">
        <v>1061</v>
      </c>
      <c r="AL33" s="121"/>
      <c r="AM33" s="121"/>
      <c r="AN33" s="130"/>
      <c r="AO33" s="130"/>
    </row>
    <row r="34" spans="1:41" s="124" customFormat="1" ht="25.5">
      <c r="A34" s="127">
        <v>19</v>
      </c>
      <c r="B34" s="25">
        <v>6625015516</v>
      </c>
      <c r="C34" s="132">
        <v>1126684003555</v>
      </c>
      <c r="D34" s="35" t="s">
        <v>1062</v>
      </c>
      <c r="E34" s="35" t="s">
        <v>1063</v>
      </c>
      <c r="F34" s="19">
        <v>1</v>
      </c>
      <c r="G34" s="32" t="s">
        <v>128</v>
      </c>
      <c r="H34" s="19">
        <v>3</v>
      </c>
      <c r="I34" s="24" t="s">
        <v>24</v>
      </c>
      <c r="J34" s="19">
        <v>2</v>
      </c>
      <c r="K34" s="21" t="s">
        <v>27</v>
      </c>
      <c r="L34" s="19">
        <v>1</v>
      </c>
      <c r="M34" s="21">
        <v>0.5</v>
      </c>
      <c r="N34" s="21">
        <v>1</v>
      </c>
      <c r="O34" s="21">
        <f t="shared" si="0"/>
        <v>0.5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35">
        <v>758</v>
      </c>
      <c r="AB34" s="36" t="s">
        <v>141</v>
      </c>
      <c r="AC34" s="31" t="s">
        <v>167</v>
      </c>
      <c r="AD34" s="30" t="s">
        <v>1093</v>
      </c>
      <c r="AE34" s="52">
        <v>13</v>
      </c>
      <c r="AF34" s="47" t="s">
        <v>1105</v>
      </c>
      <c r="AG34" s="47" t="s">
        <v>1104</v>
      </c>
      <c r="AH34" s="63">
        <v>4</v>
      </c>
      <c r="AI34" s="63">
        <v>6625015516</v>
      </c>
      <c r="AJ34" s="121" t="s">
        <v>1062</v>
      </c>
      <c r="AK34" s="121" t="s">
        <v>1063</v>
      </c>
      <c r="AL34" s="121"/>
      <c r="AM34" s="121"/>
      <c r="AN34" s="130"/>
      <c r="AO34" s="130"/>
    </row>
    <row r="35" spans="1:41" s="124" customFormat="1" ht="25.5" customHeight="1">
      <c r="A35" s="127">
        <v>20</v>
      </c>
      <c r="B35" s="25">
        <v>6684003110</v>
      </c>
      <c r="C35" s="132">
        <v>1036601474161</v>
      </c>
      <c r="D35" s="35" t="s">
        <v>1064</v>
      </c>
      <c r="E35" s="35" t="s">
        <v>1065</v>
      </c>
      <c r="F35" s="19">
        <v>1</v>
      </c>
      <c r="G35" s="32" t="s">
        <v>128</v>
      </c>
      <c r="H35" s="19">
        <v>3</v>
      </c>
      <c r="I35" s="24" t="s">
        <v>24</v>
      </c>
      <c r="J35" s="19">
        <v>2</v>
      </c>
      <c r="K35" s="21" t="s">
        <v>27</v>
      </c>
      <c r="L35" s="19">
        <v>2</v>
      </c>
      <c r="M35" s="21">
        <v>1</v>
      </c>
      <c r="N35" s="21">
        <v>1</v>
      </c>
      <c r="O35" s="21">
        <f t="shared" si="0"/>
        <v>2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5">
        <v>758</v>
      </c>
      <c r="AB35" s="36" t="s">
        <v>141</v>
      </c>
      <c r="AC35" s="31" t="s">
        <v>162</v>
      </c>
      <c r="AD35" s="31" t="s">
        <v>1094</v>
      </c>
      <c r="AE35" s="60">
        <v>62</v>
      </c>
      <c r="AF35" s="47" t="s">
        <v>1103</v>
      </c>
      <c r="AG35" s="47" t="s">
        <v>1102</v>
      </c>
      <c r="AH35" s="63">
        <v>4</v>
      </c>
      <c r="AI35" s="63">
        <v>6684003110</v>
      </c>
      <c r="AJ35" s="121" t="s">
        <v>1064</v>
      </c>
      <c r="AK35" s="121" t="s">
        <v>1065</v>
      </c>
      <c r="AL35" s="121"/>
      <c r="AM35" s="121"/>
      <c r="AN35" s="130"/>
      <c r="AO35" s="130"/>
    </row>
    <row r="36" spans="1:41" s="124" customFormat="1" ht="51.75" customHeight="1">
      <c r="A36" s="127">
        <v>21</v>
      </c>
      <c r="B36" s="25">
        <v>6625024655</v>
      </c>
      <c r="C36" s="132" t="s">
        <v>1829</v>
      </c>
      <c r="D36" s="35" t="s">
        <v>1066</v>
      </c>
      <c r="E36" s="35" t="s">
        <v>1848</v>
      </c>
      <c r="F36" s="19">
        <v>1</v>
      </c>
      <c r="G36" s="32" t="s">
        <v>128</v>
      </c>
      <c r="H36" s="19">
        <v>1</v>
      </c>
      <c r="I36" s="24" t="s">
        <v>830</v>
      </c>
      <c r="J36" s="19">
        <v>3</v>
      </c>
      <c r="K36" s="21" t="s">
        <v>832</v>
      </c>
      <c r="L36" s="19">
        <v>1</v>
      </c>
      <c r="M36" s="21">
        <v>1</v>
      </c>
      <c r="N36" s="21">
        <v>1</v>
      </c>
      <c r="O36" s="21">
        <f t="shared" si="0"/>
        <v>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35">
        <v>758</v>
      </c>
      <c r="AB36" s="36" t="s">
        <v>141</v>
      </c>
      <c r="AC36" s="31" t="s">
        <v>328</v>
      </c>
      <c r="AD36" s="30" t="s">
        <v>331</v>
      </c>
      <c r="AE36" s="60">
        <v>19</v>
      </c>
      <c r="AF36" s="47" t="s">
        <v>1100</v>
      </c>
      <c r="AG36" s="47" t="s">
        <v>1101</v>
      </c>
      <c r="AH36" s="63">
        <v>4</v>
      </c>
      <c r="AI36" s="63">
        <v>6625024655</v>
      </c>
      <c r="AJ36" s="121" t="s">
        <v>1066</v>
      </c>
      <c r="AK36" s="121" t="s">
        <v>1067</v>
      </c>
      <c r="AL36" s="121"/>
      <c r="AM36" s="121"/>
      <c r="AN36" s="130"/>
      <c r="AO36" s="130"/>
    </row>
    <row r="37" spans="1:41" s="124" customFormat="1" ht="38.25">
      <c r="A37" s="127">
        <v>22</v>
      </c>
      <c r="B37" s="25">
        <v>6625016710</v>
      </c>
      <c r="C37" s="132">
        <v>1036601473743</v>
      </c>
      <c r="D37" s="35" t="s">
        <v>1068</v>
      </c>
      <c r="E37" s="35" t="s">
        <v>1849</v>
      </c>
      <c r="F37" s="19">
        <v>1</v>
      </c>
      <c r="G37" s="32" t="s">
        <v>128</v>
      </c>
      <c r="H37" s="19">
        <v>1</v>
      </c>
      <c r="I37" s="24" t="s">
        <v>830</v>
      </c>
      <c r="J37" s="19">
        <v>5</v>
      </c>
      <c r="K37" s="21" t="s">
        <v>26</v>
      </c>
      <c r="L37" s="19">
        <v>2</v>
      </c>
      <c r="M37" s="21" t="s">
        <v>1720</v>
      </c>
      <c r="N37" s="21">
        <v>1</v>
      </c>
      <c r="O37" s="21">
        <v>1.75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5">
        <v>758</v>
      </c>
      <c r="AB37" s="36" t="s">
        <v>141</v>
      </c>
      <c r="AC37" s="31" t="s">
        <v>146</v>
      </c>
      <c r="AD37" s="30" t="s">
        <v>1073</v>
      </c>
      <c r="AE37" s="60">
        <v>31</v>
      </c>
      <c r="AF37" s="47" t="s">
        <v>1098</v>
      </c>
      <c r="AG37" s="47" t="s">
        <v>1099</v>
      </c>
      <c r="AH37" s="63">
        <v>4</v>
      </c>
      <c r="AI37" s="63">
        <v>6625016710</v>
      </c>
      <c r="AJ37" s="121" t="s">
        <v>1068</v>
      </c>
      <c r="AK37" s="121" t="s">
        <v>1069</v>
      </c>
      <c r="AL37" s="121"/>
      <c r="AM37" s="121"/>
      <c r="AN37" s="130"/>
      <c r="AO37" s="130"/>
    </row>
    <row r="38" spans="1:41" ht="25.5">
      <c r="A38" s="127">
        <v>23</v>
      </c>
      <c r="B38" s="25">
        <v>6625002612</v>
      </c>
      <c r="C38" s="25"/>
      <c r="D38" s="36" t="s">
        <v>1017</v>
      </c>
      <c r="E38" s="35" t="s">
        <v>1070</v>
      </c>
      <c r="F38" s="19">
        <v>1</v>
      </c>
      <c r="G38" s="32" t="s">
        <v>128</v>
      </c>
      <c r="H38" s="19">
        <v>1</v>
      </c>
      <c r="I38" s="24" t="s">
        <v>830</v>
      </c>
      <c r="J38" s="19">
        <v>3</v>
      </c>
      <c r="K38" s="21" t="s">
        <v>832</v>
      </c>
      <c r="L38" s="19">
        <v>1</v>
      </c>
      <c r="M38" s="21">
        <v>1.1000000000000001</v>
      </c>
      <c r="N38" s="21">
        <v>1</v>
      </c>
      <c r="O38" s="21">
        <f>L38*M38</f>
        <v>1.1000000000000001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35">
        <v>758</v>
      </c>
      <c r="AB38" s="36" t="s">
        <v>141</v>
      </c>
      <c r="AC38" s="31" t="s">
        <v>156</v>
      </c>
      <c r="AD38" s="30" t="s">
        <v>1095</v>
      </c>
      <c r="AE38" s="52">
        <v>2</v>
      </c>
      <c r="AF38" s="47" t="s">
        <v>1169</v>
      </c>
      <c r="AG38" s="47" t="s">
        <v>1168</v>
      </c>
      <c r="AH38" s="107">
        <v>1</v>
      </c>
      <c r="AI38" s="111">
        <v>6625002612</v>
      </c>
      <c r="AJ38" s="36" t="s">
        <v>1017</v>
      </c>
      <c r="AK38" s="35" t="s">
        <v>1070</v>
      </c>
      <c r="AL38" s="36"/>
      <c r="AM38" s="35"/>
      <c r="AN38" s="130"/>
      <c r="AO38" s="130"/>
    </row>
    <row r="39" spans="1:41" ht="30.75" customHeight="1">
      <c r="A39" s="6">
        <v>24</v>
      </c>
      <c r="B39" s="25">
        <v>6625052330</v>
      </c>
      <c r="C39" s="18"/>
      <c r="D39" s="23" t="s">
        <v>843</v>
      </c>
      <c r="E39" s="73" t="s">
        <v>1146</v>
      </c>
      <c r="F39" s="19">
        <v>1</v>
      </c>
      <c r="G39" s="32" t="s">
        <v>128</v>
      </c>
      <c r="H39" s="19">
        <v>1</v>
      </c>
      <c r="I39" s="24" t="s">
        <v>830</v>
      </c>
      <c r="J39" s="19">
        <v>1</v>
      </c>
      <c r="K39" s="15" t="s">
        <v>25</v>
      </c>
      <c r="L39" s="19">
        <v>3</v>
      </c>
      <c r="M39" s="15">
        <v>1.1000000000000001</v>
      </c>
      <c r="N39" s="15">
        <v>1</v>
      </c>
      <c r="O39" s="15">
        <f t="shared" ref="O39:O52" si="1">L39*M39</f>
        <v>3.3000000000000003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5">
        <v>758</v>
      </c>
      <c r="AB39" s="36" t="s">
        <v>141</v>
      </c>
      <c r="AC39" s="31" t="s">
        <v>156</v>
      </c>
      <c r="AD39" s="30" t="s">
        <v>1096</v>
      </c>
      <c r="AE39" s="60">
        <v>20</v>
      </c>
      <c r="AF39" s="47" t="s">
        <v>1171</v>
      </c>
      <c r="AG39" s="47" t="s">
        <v>1170</v>
      </c>
      <c r="AH39" s="18">
        <v>1</v>
      </c>
      <c r="AI39" s="63">
        <v>6625052330</v>
      </c>
      <c r="AJ39" s="23" t="s">
        <v>843</v>
      </c>
      <c r="AK39" s="73" t="s">
        <v>1146</v>
      </c>
      <c r="AL39" s="23"/>
      <c r="AM39" s="73"/>
    </row>
    <row r="40" spans="1:41" ht="32.1" customHeight="1">
      <c r="A40" s="6">
        <v>25</v>
      </c>
      <c r="B40" s="107">
        <v>662502893204</v>
      </c>
      <c r="C40" s="61"/>
      <c r="D40" s="23" t="s">
        <v>1125</v>
      </c>
      <c r="E40" s="73" t="s">
        <v>1148</v>
      </c>
      <c r="F40" s="19">
        <v>1</v>
      </c>
      <c r="G40" s="32" t="s">
        <v>128</v>
      </c>
      <c r="H40" s="19">
        <v>1</v>
      </c>
      <c r="I40" s="24" t="s">
        <v>830</v>
      </c>
      <c r="J40" s="19">
        <v>5</v>
      </c>
      <c r="K40" s="15" t="s">
        <v>26</v>
      </c>
      <c r="L40" s="19">
        <v>2</v>
      </c>
      <c r="M40" s="15">
        <v>0.75</v>
      </c>
      <c r="N40" s="15">
        <v>1</v>
      </c>
      <c r="O40" s="15">
        <f t="shared" si="1"/>
        <v>1.5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35">
        <v>758</v>
      </c>
      <c r="AB40" s="36" t="s">
        <v>141</v>
      </c>
      <c r="AC40" s="31" t="s">
        <v>156</v>
      </c>
      <c r="AD40" s="30" t="s">
        <v>1126</v>
      </c>
      <c r="AE40" s="60" t="s">
        <v>1127</v>
      </c>
      <c r="AF40" s="47" t="s">
        <v>1173</v>
      </c>
      <c r="AG40" s="47" t="s">
        <v>1172</v>
      </c>
      <c r="AH40" s="61">
        <v>1</v>
      </c>
      <c r="AI40" s="112">
        <v>662502893204</v>
      </c>
      <c r="AJ40" s="23" t="s">
        <v>1125</v>
      </c>
      <c r="AK40" s="73" t="s">
        <v>1148</v>
      </c>
      <c r="AL40" s="23"/>
      <c r="AM40" s="73"/>
    </row>
    <row r="41" spans="1:41" ht="32.1" customHeight="1">
      <c r="A41" s="6">
        <v>26</v>
      </c>
      <c r="B41" s="25">
        <v>6671436903</v>
      </c>
      <c r="C41" s="61"/>
      <c r="D41" s="23" t="s">
        <v>1129</v>
      </c>
      <c r="E41" s="73" t="s">
        <v>1147</v>
      </c>
      <c r="F41" s="19">
        <v>2</v>
      </c>
      <c r="G41" s="11" t="s">
        <v>23</v>
      </c>
      <c r="H41" s="19">
        <v>3</v>
      </c>
      <c r="I41" s="24" t="s">
        <v>24</v>
      </c>
      <c r="J41" s="19">
        <v>1</v>
      </c>
      <c r="K41" s="15" t="s">
        <v>25</v>
      </c>
      <c r="L41" s="19">
        <v>2</v>
      </c>
      <c r="M41" s="15">
        <v>1.1000000000000001</v>
      </c>
      <c r="N41" s="15">
        <v>1</v>
      </c>
      <c r="O41" s="15">
        <f t="shared" si="1"/>
        <v>2.2000000000000002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35">
        <v>758</v>
      </c>
      <c r="AB41" s="36" t="s">
        <v>141</v>
      </c>
      <c r="AC41" s="31" t="s">
        <v>156</v>
      </c>
      <c r="AD41" s="30" t="s">
        <v>1137</v>
      </c>
      <c r="AE41" s="60" t="s">
        <v>1138</v>
      </c>
      <c r="AF41" s="47" t="s">
        <v>1175</v>
      </c>
      <c r="AG41" s="47" t="s">
        <v>1174</v>
      </c>
      <c r="AH41" s="61">
        <v>1</v>
      </c>
      <c r="AI41" s="112">
        <v>6671436903</v>
      </c>
      <c r="AJ41" s="23" t="s">
        <v>1129</v>
      </c>
      <c r="AK41" s="73" t="s">
        <v>1147</v>
      </c>
      <c r="AL41" s="23"/>
      <c r="AM41" s="73"/>
    </row>
    <row r="42" spans="1:41" ht="32.1" customHeight="1">
      <c r="A42" s="6">
        <v>27</v>
      </c>
      <c r="B42" s="25">
        <v>6684023068</v>
      </c>
      <c r="C42" s="61"/>
      <c r="D42" s="35" t="s">
        <v>1130</v>
      </c>
      <c r="E42" s="73" t="s">
        <v>1131</v>
      </c>
      <c r="F42" s="19">
        <v>1</v>
      </c>
      <c r="G42" s="32" t="s">
        <v>128</v>
      </c>
      <c r="H42" s="19">
        <v>1</v>
      </c>
      <c r="I42" s="24" t="s">
        <v>830</v>
      </c>
      <c r="J42" s="19">
        <v>1</v>
      </c>
      <c r="K42" s="15" t="s">
        <v>25</v>
      </c>
      <c r="L42" s="19">
        <v>3</v>
      </c>
      <c r="M42" s="15">
        <v>0.7</v>
      </c>
      <c r="N42" s="15">
        <v>1</v>
      </c>
      <c r="O42" s="15">
        <f t="shared" si="1"/>
        <v>2.0999999999999996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35">
        <v>758</v>
      </c>
      <c r="AB42" s="36" t="s">
        <v>141</v>
      </c>
      <c r="AC42" s="31" t="s">
        <v>156</v>
      </c>
      <c r="AD42" s="30" t="s">
        <v>1139</v>
      </c>
      <c r="AE42" s="60">
        <v>29</v>
      </c>
      <c r="AF42" s="47" t="s">
        <v>1177</v>
      </c>
      <c r="AG42" s="47" t="s">
        <v>1176</v>
      </c>
      <c r="AH42" s="61">
        <v>2</v>
      </c>
      <c r="AI42" s="112">
        <v>6684023068</v>
      </c>
      <c r="AJ42" s="23" t="s">
        <v>1130</v>
      </c>
      <c r="AK42" s="73" t="s">
        <v>1131</v>
      </c>
      <c r="AL42" s="23"/>
      <c r="AM42" s="73"/>
    </row>
    <row r="43" spans="1:41" ht="32.1" customHeight="1">
      <c r="A43" s="6">
        <v>28</v>
      </c>
      <c r="B43" s="107">
        <v>662500223980</v>
      </c>
      <c r="C43" s="61"/>
      <c r="D43" s="35" t="s">
        <v>1132</v>
      </c>
      <c r="E43" s="73" t="s">
        <v>1133</v>
      </c>
      <c r="F43" s="19">
        <v>1</v>
      </c>
      <c r="G43" s="32" t="s">
        <v>128</v>
      </c>
      <c r="H43" s="19">
        <v>1</v>
      </c>
      <c r="I43" s="24" t="s">
        <v>830</v>
      </c>
      <c r="J43" s="19">
        <v>1</v>
      </c>
      <c r="K43" s="15" t="s">
        <v>25</v>
      </c>
      <c r="L43" s="19">
        <v>1</v>
      </c>
      <c r="M43" s="15">
        <v>0.7</v>
      </c>
      <c r="N43" s="15">
        <v>1</v>
      </c>
      <c r="O43" s="15">
        <f t="shared" si="1"/>
        <v>0.7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35">
        <v>758</v>
      </c>
      <c r="AB43" s="36" t="s">
        <v>141</v>
      </c>
      <c r="AC43" s="31" t="s">
        <v>1145</v>
      </c>
      <c r="AD43" s="30" t="s">
        <v>1140</v>
      </c>
      <c r="AE43" s="60">
        <v>41</v>
      </c>
      <c r="AF43" s="47" t="s">
        <v>1179</v>
      </c>
      <c r="AG43" s="47" t="s">
        <v>1178</v>
      </c>
      <c r="AH43" s="61">
        <v>2</v>
      </c>
      <c r="AI43" s="112">
        <v>662500223980</v>
      </c>
      <c r="AJ43" s="23" t="s">
        <v>1132</v>
      </c>
      <c r="AK43" s="73" t="s">
        <v>1133</v>
      </c>
      <c r="AL43" s="23"/>
      <c r="AM43" s="73"/>
    </row>
    <row r="44" spans="1:41" ht="32.1" customHeight="1">
      <c r="A44" s="6">
        <v>29</v>
      </c>
      <c r="B44" s="107">
        <v>662500223980</v>
      </c>
      <c r="C44" s="61"/>
      <c r="D44" s="35" t="s">
        <v>1132</v>
      </c>
      <c r="E44" s="73" t="s">
        <v>1134</v>
      </c>
      <c r="F44" s="19">
        <v>1</v>
      </c>
      <c r="G44" s="32" t="s">
        <v>128</v>
      </c>
      <c r="H44" s="19">
        <v>1</v>
      </c>
      <c r="I44" s="24" t="s">
        <v>830</v>
      </c>
      <c r="J44" s="19">
        <v>1</v>
      </c>
      <c r="K44" s="15" t="s">
        <v>25</v>
      </c>
      <c r="L44" s="19">
        <v>4</v>
      </c>
      <c r="M44" s="15">
        <v>0.7</v>
      </c>
      <c r="N44" s="15">
        <v>1</v>
      </c>
      <c r="O44" s="15">
        <f t="shared" si="1"/>
        <v>2.8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35">
        <v>758</v>
      </c>
      <c r="AB44" s="36" t="s">
        <v>141</v>
      </c>
      <c r="AC44" s="31" t="s">
        <v>156</v>
      </c>
      <c r="AD44" s="30" t="s">
        <v>1143</v>
      </c>
      <c r="AE44" s="60" t="s">
        <v>1142</v>
      </c>
      <c r="AF44" s="47" t="s">
        <v>1181</v>
      </c>
      <c r="AG44" s="47" t="s">
        <v>1180</v>
      </c>
      <c r="AH44" s="61">
        <v>2</v>
      </c>
      <c r="AI44" s="112">
        <v>662500223980</v>
      </c>
      <c r="AJ44" s="23" t="s">
        <v>1132</v>
      </c>
      <c r="AK44" s="73" t="s">
        <v>1134</v>
      </c>
      <c r="AL44" s="23"/>
      <c r="AM44" s="73"/>
    </row>
    <row r="45" spans="1:41" ht="32.1" customHeight="1">
      <c r="A45" s="6">
        <v>30</v>
      </c>
      <c r="B45" s="107">
        <v>662500360708</v>
      </c>
      <c r="C45" s="61"/>
      <c r="D45" s="35" t="s">
        <v>1135</v>
      </c>
      <c r="E45" s="73" t="s">
        <v>1136</v>
      </c>
      <c r="F45" s="19">
        <v>1</v>
      </c>
      <c r="G45" s="32" t="s">
        <v>128</v>
      </c>
      <c r="H45" s="19">
        <v>1</v>
      </c>
      <c r="I45" s="24" t="s">
        <v>830</v>
      </c>
      <c r="J45" s="19">
        <v>1</v>
      </c>
      <c r="K45" s="15" t="s">
        <v>25</v>
      </c>
      <c r="L45" s="19">
        <v>1</v>
      </c>
      <c r="M45" s="15">
        <v>0.7</v>
      </c>
      <c r="N45" s="15">
        <v>1</v>
      </c>
      <c r="O45" s="15">
        <f t="shared" si="1"/>
        <v>0.7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35">
        <v>758</v>
      </c>
      <c r="AB45" s="36" t="s">
        <v>141</v>
      </c>
      <c r="AC45" s="31" t="s">
        <v>156</v>
      </c>
      <c r="AD45" s="30" t="s">
        <v>1144</v>
      </c>
      <c r="AE45" s="60" t="s">
        <v>1141</v>
      </c>
      <c r="AF45" s="47" t="s">
        <v>1183</v>
      </c>
      <c r="AG45" s="47" t="s">
        <v>1182</v>
      </c>
      <c r="AH45" s="61">
        <v>1</v>
      </c>
      <c r="AI45" s="112">
        <v>662500360708</v>
      </c>
      <c r="AJ45" s="23" t="s">
        <v>1135</v>
      </c>
      <c r="AK45" s="73" t="s">
        <v>1136</v>
      </c>
      <c r="AL45" s="23"/>
      <c r="AM45" s="73"/>
    </row>
    <row r="46" spans="1:41" ht="28.5" customHeight="1">
      <c r="A46" s="337">
        <v>31</v>
      </c>
      <c r="B46" s="191">
        <v>6625019528</v>
      </c>
      <c r="C46" s="83"/>
      <c r="D46" s="173" t="s">
        <v>1184</v>
      </c>
      <c r="E46" s="73" t="s">
        <v>1185</v>
      </c>
      <c r="F46" s="19">
        <v>1</v>
      </c>
      <c r="G46" s="32" t="s">
        <v>128</v>
      </c>
      <c r="H46" s="19">
        <v>1</v>
      </c>
      <c r="I46" s="24" t="s">
        <v>830</v>
      </c>
      <c r="J46" s="19">
        <v>2</v>
      </c>
      <c r="K46" s="15" t="s">
        <v>27</v>
      </c>
      <c r="L46" s="19">
        <v>2</v>
      </c>
      <c r="M46" s="15">
        <v>0.75</v>
      </c>
      <c r="N46" s="15">
        <v>1</v>
      </c>
      <c r="O46" s="15">
        <f t="shared" si="1"/>
        <v>1.5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35">
        <v>758</v>
      </c>
      <c r="AB46" s="36" t="s">
        <v>141</v>
      </c>
      <c r="AC46" s="31" t="s">
        <v>162</v>
      </c>
      <c r="AD46" s="30" t="s">
        <v>1140</v>
      </c>
      <c r="AE46" s="60">
        <v>158</v>
      </c>
      <c r="AF46" s="31">
        <v>56.960895000000001</v>
      </c>
      <c r="AG46" s="31">
        <v>59.809165</v>
      </c>
      <c r="AH46" s="315">
        <v>6</v>
      </c>
      <c r="AI46" s="328">
        <v>6625019528</v>
      </c>
      <c r="AJ46" s="173" t="s">
        <v>1184</v>
      </c>
      <c r="AK46" s="73" t="s">
        <v>1185</v>
      </c>
      <c r="AL46" s="93"/>
      <c r="AM46" s="27"/>
    </row>
    <row r="47" spans="1:41" ht="24.75" customHeight="1">
      <c r="A47" s="338"/>
      <c r="B47" s="192"/>
      <c r="C47" s="85"/>
      <c r="D47" s="174"/>
      <c r="E47" s="73" t="s">
        <v>1186</v>
      </c>
      <c r="F47" s="19">
        <v>1</v>
      </c>
      <c r="G47" s="32" t="s">
        <v>128</v>
      </c>
      <c r="H47" s="19">
        <v>1</v>
      </c>
      <c r="I47" s="24" t="s">
        <v>830</v>
      </c>
      <c r="J47" s="19">
        <v>2</v>
      </c>
      <c r="K47" s="15" t="s">
        <v>27</v>
      </c>
      <c r="L47" s="19">
        <v>1</v>
      </c>
      <c r="M47" s="15">
        <v>0.75</v>
      </c>
      <c r="N47" s="15">
        <v>1</v>
      </c>
      <c r="O47" s="15">
        <f t="shared" si="1"/>
        <v>0.75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35">
        <v>758</v>
      </c>
      <c r="AB47" s="36" t="s">
        <v>141</v>
      </c>
      <c r="AC47" s="31" t="s">
        <v>319</v>
      </c>
      <c r="AD47" s="30" t="s">
        <v>324</v>
      </c>
      <c r="AE47" s="60">
        <v>2</v>
      </c>
      <c r="AF47" s="31">
        <v>57.023850000000003</v>
      </c>
      <c r="AG47" s="31">
        <v>59.554532000000002</v>
      </c>
      <c r="AH47" s="316"/>
      <c r="AI47" s="330"/>
      <c r="AJ47" s="174"/>
      <c r="AK47" s="73" t="s">
        <v>1186</v>
      </c>
      <c r="AL47" s="94"/>
      <c r="AM47" s="27"/>
    </row>
    <row r="48" spans="1:41" ht="24.75" customHeight="1">
      <c r="A48" s="267">
        <v>32</v>
      </c>
      <c r="B48" s="191">
        <v>6625021213</v>
      </c>
      <c r="C48" s="84"/>
      <c r="D48" s="65" t="s">
        <v>1193</v>
      </c>
      <c r="E48" s="73" t="s">
        <v>1691</v>
      </c>
      <c r="F48" s="19">
        <v>1</v>
      </c>
      <c r="G48" s="32" t="s">
        <v>128</v>
      </c>
      <c r="H48" s="19">
        <v>1</v>
      </c>
      <c r="I48" s="24" t="s">
        <v>830</v>
      </c>
      <c r="J48" s="19">
        <v>2</v>
      </c>
      <c r="K48" s="15" t="s">
        <v>27</v>
      </c>
      <c r="L48" s="19">
        <v>5</v>
      </c>
      <c r="M48" s="15">
        <v>1.1000000000000001</v>
      </c>
      <c r="N48" s="15">
        <v>1</v>
      </c>
      <c r="O48" s="15">
        <f t="shared" si="1"/>
        <v>5.5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15">
        <v>758</v>
      </c>
      <c r="AB48" s="310" t="s">
        <v>141</v>
      </c>
      <c r="AC48" s="310" t="s">
        <v>1187</v>
      </c>
      <c r="AD48" s="30" t="s">
        <v>184</v>
      </c>
      <c r="AE48" s="60" t="s">
        <v>1188</v>
      </c>
      <c r="AF48" s="31"/>
      <c r="AG48" s="31"/>
      <c r="AH48" s="315">
        <v>5</v>
      </c>
      <c r="AI48" s="328">
        <v>6625021213</v>
      </c>
      <c r="AJ48" s="173" t="s">
        <v>1196</v>
      </c>
      <c r="AK48" s="27" t="s">
        <v>1191</v>
      </c>
      <c r="AL48" s="93"/>
      <c r="AM48" s="27"/>
    </row>
    <row r="49" spans="1:39" ht="24.75" customHeight="1">
      <c r="A49" s="269"/>
      <c r="B49" s="326"/>
      <c r="C49" s="84"/>
      <c r="D49" s="65" t="s">
        <v>1193</v>
      </c>
      <c r="E49" s="73" t="s">
        <v>1692</v>
      </c>
      <c r="F49" s="19">
        <v>1</v>
      </c>
      <c r="G49" s="32" t="s">
        <v>128</v>
      </c>
      <c r="H49" s="19">
        <v>1</v>
      </c>
      <c r="I49" s="24" t="s">
        <v>830</v>
      </c>
      <c r="J49" s="19">
        <v>2</v>
      </c>
      <c r="K49" s="15" t="s">
        <v>27</v>
      </c>
      <c r="L49" s="19">
        <v>2</v>
      </c>
      <c r="M49" s="15">
        <v>1.1000000000000001</v>
      </c>
      <c r="N49" s="15">
        <v>1</v>
      </c>
      <c r="O49" s="15">
        <f t="shared" si="1"/>
        <v>2.2000000000000002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16"/>
      <c r="AB49" s="311"/>
      <c r="AC49" s="311"/>
      <c r="AD49" s="30" t="s">
        <v>184</v>
      </c>
      <c r="AE49" s="60" t="s">
        <v>1189</v>
      </c>
      <c r="AF49" s="31"/>
      <c r="AG49" s="31"/>
      <c r="AH49" s="327"/>
      <c r="AI49" s="329"/>
      <c r="AJ49" s="345"/>
      <c r="AK49" s="27" t="s">
        <v>1192</v>
      </c>
      <c r="AL49" s="117"/>
      <c r="AM49" s="27"/>
    </row>
    <row r="50" spans="1:39" ht="24.75" customHeight="1">
      <c r="A50" s="269"/>
      <c r="B50" s="326"/>
      <c r="C50" s="84"/>
      <c r="D50" s="65" t="s">
        <v>1193</v>
      </c>
      <c r="E50" s="73" t="s">
        <v>1693</v>
      </c>
      <c r="F50" s="19">
        <v>1</v>
      </c>
      <c r="G50" s="32" t="s">
        <v>128</v>
      </c>
      <c r="H50" s="19">
        <v>1</v>
      </c>
      <c r="I50" s="24" t="s">
        <v>830</v>
      </c>
      <c r="J50" s="19">
        <v>2</v>
      </c>
      <c r="K50" s="15" t="s">
        <v>27</v>
      </c>
      <c r="L50" s="19">
        <v>3</v>
      </c>
      <c r="M50" s="15">
        <v>0.75</v>
      </c>
      <c r="N50" s="15">
        <v>1</v>
      </c>
      <c r="O50" s="15">
        <f t="shared" si="1"/>
        <v>2.25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16"/>
      <c r="AB50" s="311"/>
      <c r="AC50" s="311"/>
      <c r="AD50" s="30" t="s">
        <v>1190</v>
      </c>
      <c r="AE50" s="60">
        <v>8</v>
      </c>
      <c r="AF50" s="31"/>
      <c r="AG50" s="31"/>
      <c r="AH50" s="327"/>
      <c r="AI50" s="329"/>
      <c r="AJ50" s="345"/>
      <c r="AK50" s="27" t="s">
        <v>1194</v>
      </c>
      <c r="AL50" s="117"/>
      <c r="AM50" s="27"/>
    </row>
    <row r="51" spans="1:39" ht="24.75" customHeight="1">
      <c r="A51" s="268"/>
      <c r="B51" s="192"/>
      <c r="C51" s="85"/>
      <c r="D51" s="65" t="s">
        <v>1195</v>
      </c>
      <c r="E51" s="73" t="s">
        <v>1694</v>
      </c>
      <c r="F51" s="19">
        <v>1</v>
      </c>
      <c r="G51" s="32" t="s">
        <v>128</v>
      </c>
      <c r="H51" s="19">
        <v>1</v>
      </c>
      <c r="I51" s="24" t="s">
        <v>830</v>
      </c>
      <c r="J51" s="19">
        <v>2</v>
      </c>
      <c r="K51" s="15" t="s">
        <v>27</v>
      </c>
      <c r="L51" s="19">
        <v>1</v>
      </c>
      <c r="M51" s="15">
        <v>0.75</v>
      </c>
      <c r="N51" s="15">
        <v>1</v>
      </c>
      <c r="O51" s="15">
        <f t="shared" si="1"/>
        <v>0.75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17"/>
      <c r="AB51" s="312"/>
      <c r="AC51" s="312"/>
      <c r="AD51" s="30" t="s">
        <v>1096</v>
      </c>
      <c r="AE51" s="60"/>
      <c r="AF51" s="31"/>
      <c r="AG51" s="31"/>
      <c r="AH51" s="316"/>
      <c r="AI51" s="330"/>
      <c r="AJ51" s="94"/>
      <c r="AK51" s="27" t="s">
        <v>1096</v>
      </c>
      <c r="AL51" s="94"/>
      <c r="AM51" s="27"/>
    </row>
    <row r="52" spans="1:39" ht="42" customHeight="1">
      <c r="A52" s="64">
        <v>33</v>
      </c>
      <c r="B52" s="25">
        <v>6625013156</v>
      </c>
      <c r="C52" s="85"/>
      <c r="D52" s="68" t="s">
        <v>1198</v>
      </c>
      <c r="E52" s="73" t="s">
        <v>1200</v>
      </c>
      <c r="F52" s="19">
        <v>1</v>
      </c>
      <c r="G52" s="32" t="s">
        <v>128</v>
      </c>
      <c r="H52" s="19">
        <v>1</v>
      </c>
      <c r="I52" s="24" t="s">
        <v>830</v>
      </c>
      <c r="J52" s="19">
        <v>5</v>
      </c>
      <c r="K52" s="15" t="s">
        <v>1199</v>
      </c>
      <c r="L52" s="19">
        <v>4</v>
      </c>
      <c r="M52" s="15">
        <v>0.75</v>
      </c>
      <c r="N52" s="15">
        <v>1</v>
      </c>
      <c r="O52" s="15">
        <f t="shared" si="1"/>
        <v>3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35">
        <v>758</v>
      </c>
      <c r="AB52" s="36" t="s">
        <v>141</v>
      </c>
      <c r="AC52" s="31" t="s">
        <v>156</v>
      </c>
      <c r="AD52" s="31" t="s">
        <v>1203</v>
      </c>
      <c r="AE52" s="60"/>
      <c r="AF52" s="31">
        <v>56.818434000000003</v>
      </c>
      <c r="AG52" s="31" t="s">
        <v>1201</v>
      </c>
      <c r="AH52" s="61">
        <v>9</v>
      </c>
      <c r="AI52" s="112">
        <v>6625013156</v>
      </c>
      <c r="AJ52" s="94" t="s">
        <v>1202</v>
      </c>
      <c r="AK52" s="27" t="s">
        <v>1200</v>
      </c>
      <c r="AL52" s="94"/>
      <c r="AM52" s="27"/>
    </row>
    <row r="53" spans="1:39" s="124" customFormat="1" ht="41.25" customHeight="1">
      <c r="A53" s="133">
        <v>34</v>
      </c>
      <c r="B53" s="25">
        <v>6625017369</v>
      </c>
      <c r="C53" s="132">
        <v>1036601471730</v>
      </c>
      <c r="D53" s="68" t="s">
        <v>1275</v>
      </c>
      <c r="E53" s="35" t="s">
        <v>1850</v>
      </c>
      <c r="F53" s="19">
        <v>1</v>
      </c>
      <c r="G53" s="32" t="s">
        <v>128</v>
      </c>
      <c r="H53" s="19">
        <v>3</v>
      </c>
      <c r="I53" s="24" t="s">
        <v>24</v>
      </c>
      <c r="J53" s="19">
        <v>5</v>
      </c>
      <c r="K53" s="21" t="s">
        <v>1199</v>
      </c>
      <c r="L53" s="19">
        <v>1</v>
      </c>
      <c r="M53" s="21">
        <v>1.1000000000000001</v>
      </c>
      <c r="N53" s="21" t="s">
        <v>1778</v>
      </c>
      <c r="O53" s="21">
        <v>0.37</v>
      </c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35">
        <v>758</v>
      </c>
      <c r="AB53" s="36" t="s">
        <v>141</v>
      </c>
      <c r="AC53" s="31" t="s">
        <v>156</v>
      </c>
      <c r="AD53" s="30" t="s">
        <v>1084</v>
      </c>
      <c r="AE53" s="60">
        <v>7</v>
      </c>
      <c r="AF53" s="31"/>
      <c r="AG53" s="31"/>
      <c r="AH53" s="122">
        <v>4</v>
      </c>
      <c r="AI53" s="123">
        <v>6625017369</v>
      </c>
      <c r="AJ53" s="68" t="s">
        <v>1275</v>
      </c>
      <c r="AK53" s="35" t="s">
        <v>1204</v>
      </c>
      <c r="AL53" s="68"/>
      <c r="AM53" s="35"/>
    </row>
    <row r="54" spans="1:39" ht="78" customHeight="1">
      <c r="A54" s="64">
        <v>35</v>
      </c>
      <c r="B54" s="25">
        <v>5024139339</v>
      </c>
      <c r="C54" s="85"/>
      <c r="D54" s="65" t="s">
        <v>1205</v>
      </c>
      <c r="E54" s="73" t="s">
        <v>1851</v>
      </c>
      <c r="F54" s="19">
        <v>1</v>
      </c>
      <c r="G54" s="32" t="s">
        <v>128</v>
      </c>
      <c r="H54" s="19">
        <v>1</v>
      </c>
      <c r="I54" s="24" t="s">
        <v>830</v>
      </c>
      <c r="J54" s="19">
        <v>2</v>
      </c>
      <c r="K54" s="15" t="s">
        <v>27</v>
      </c>
      <c r="L54" s="19">
        <v>2</v>
      </c>
      <c r="M54" s="15">
        <v>1.1000000000000001</v>
      </c>
      <c r="N54" s="15" t="s">
        <v>1779</v>
      </c>
      <c r="O54" s="15">
        <v>0.08</v>
      </c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35">
        <v>758</v>
      </c>
      <c r="AB54" s="36" t="s">
        <v>141</v>
      </c>
      <c r="AC54" s="31" t="s">
        <v>156</v>
      </c>
      <c r="AD54" s="30" t="s">
        <v>1777</v>
      </c>
      <c r="AE54" s="60">
        <v>7</v>
      </c>
      <c r="AF54" s="31"/>
      <c r="AG54" s="31"/>
      <c r="AH54" s="66"/>
      <c r="AI54" s="113">
        <v>5024139339</v>
      </c>
      <c r="AJ54" s="94" t="s">
        <v>1205</v>
      </c>
      <c r="AK54" s="73" t="s">
        <v>1206</v>
      </c>
      <c r="AL54" s="94"/>
      <c r="AM54" s="73"/>
    </row>
    <row r="55" spans="1:39" ht="39" customHeight="1">
      <c r="A55" s="74">
        <v>36</v>
      </c>
      <c r="B55" s="107">
        <v>662500245328</v>
      </c>
      <c r="C55" s="85">
        <v>1069625014491</v>
      </c>
      <c r="D55" s="75" t="s">
        <v>1277</v>
      </c>
      <c r="E55" s="73" t="s">
        <v>1852</v>
      </c>
      <c r="F55" s="19">
        <v>1</v>
      </c>
      <c r="G55" s="32" t="s">
        <v>128</v>
      </c>
      <c r="H55" s="19">
        <v>1</v>
      </c>
      <c r="I55" s="24" t="s">
        <v>830</v>
      </c>
      <c r="J55" s="19">
        <v>5</v>
      </c>
      <c r="K55" s="15" t="s">
        <v>1199</v>
      </c>
      <c r="L55" s="19">
        <v>3</v>
      </c>
      <c r="M55" s="15">
        <v>0.75</v>
      </c>
      <c r="N55" s="15" t="s">
        <v>1714</v>
      </c>
      <c r="O55" s="15">
        <v>0.16</v>
      </c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35">
        <v>758</v>
      </c>
      <c r="AB55" s="36" t="s">
        <v>141</v>
      </c>
      <c r="AC55" s="31" t="s">
        <v>142</v>
      </c>
      <c r="AD55" s="30" t="s">
        <v>1278</v>
      </c>
      <c r="AE55" s="60"/>
      <c r="AF55" s="31"/>
      <c r="AG55" s="31"/>
      <c r="AH55" s="76">
        <v>9</v>
      </c>
      <c r="AI55" s="113">
        <v>662500245328</v>
      </c>
      <c r="AJ55" s="94" t="s">
        <v>1277</v>
      </c>
      <c r="AK55" s="36" t="s">
        <v>1279</v>
      </c>
      <c r="AL55" s="94"/>
      <c r="AM55" s="36"/>
    </row>
    <row r="56" spans="1:39" ht="54" customHeight="1">
      <c r="A56" s="74">
        <v>37</v>
      </c>
      <c r="B56" s="25">
        <v>6625013491</v>
      </c>
      <c r="C56" s="85">
        <v>1036601477098</v>
      </c>
      <c r="D56" s="75" t="s">
        <v>1280</v>
      </c>
      <c r="E56" s="73" t="s">
        <v>1853</v>
      </c>
      <c r="F56" s="19">
        <v>1</v>
      </c>
      <c r="G56" s="32" t="s">
        <v>128</v>
      </c>
      <c r="H56" s="19">
        <v>1</v>
      </c>
      <c r="I56" s="24" t="s">
        <v>830</v>
      </c>
      <c r="J56" s="19">
        <v>5</v>
      </c>
      <c r="K56" s="15" t="s">
        <v>1281</v>
      </c>
      <c r="L56" s="19">
        <v>2</v>
      </c>
      <c r="M56" s="15">
        <v>0.75</v>
      </c>
      <c r="N56" s="15" t="s">
        <v>1714</v>
      </c>
      <c r="O56" s="15">
        <v>0.1</v>
      </c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35">
        <v>758</v>
      </c>
      <c r="AB56" s="36" t="s">
        <v>141</v>
      </c>
      <c r="AC56" s="31" t="s">
        <v>162</v>
      </c>
      <c r="AD56" s="31" t="s">
        <v>1282</v>
      </c>
      <c r="AE56" s="60"/>
      <c r="AF56" s="31">
        <v>56.994</v>
      </c>
      <c r="AG56" s="31">
        <v>59.83</v>
      </c>
      <c r="AH56" s="76">
        <v>9</v>
      </c>
      <c r="AI56" s="113">
        <v>6625013491</v>
      </c>
      <c r="AJ56" s="94" t="s">
        <v>1280</v>
      </c>
      <c r="AK56" s="36" t="s">
        <v>1283</v>
      </c>
      <c r="AL56" s="94"/>
      <c r="AM56" s="36"/>
    </row>
    <row r="57" spans="1:39" ht="54" customHeight="1">
      <c r="A57" s="74">
        <v>38</v>
      </c>
      <c r="B57" s="25">
        <v>6625013325</v>
      </c>
      <c r="C57" s="85">
        <v>1036601476339</v>
      </c>
      <c r="D57" s="75" t="s">
        <v>1286</v>
      </c>
      <c r="E57" s="73" t="s">
        <v>1854</v>
      </c>
      <c r="F57" s="19">
        <v>1</v>
      </c>
      <c r="G57" s="32" t="s">
        <v>128</v>
      </c>
      <c r="H57" s="19">
        <v>1</v>
      </c>
      <c r="I57" s="24" t="s">
        <v>830</v>
      </c>
      <c r="J57" s="19">
        <v>5</v>
      </c>
      <c r="K57" s="15" t="s">
        <v>1199</v>
      </c>
      <c r="L57" s="19">
        <v>2</v>
      </c>
      <c r="M57" s="15">
        <v>0.75</v>
      </c>
      <c r="N57" s="15" t="s">
        <v>1782</v>
      </c>
      <c r="O57" s="15">
        <v>0.1</v>
      </c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35">
        <v>758</v>
      </c>
      <c r="AB57" s="36" t="s">
        <v>141</v>
      </c>
      <c r="AC57" s="31" t="s">
        <v>1287</v>
      </c>
      <c r="AD57" s="31" t="s">
        <v>1288</v>
      </c>
      <c r="AE57" s="60"/>
      <c r="AF57" s="31"/>
      <c r="AG57" s="31"/>
      <c r="AH57" s="76">
        <v>9</v>
      </c>
      <c r="AI57" s="113">
        <v>6625013325</v>
      </c>
      <c r="AJ57" s="94" t="s">
        <v>1286</v>
      </c>
      <c r="AK57" s="36" t="s">
        <v>1289</v>
      </c>
      <c r="AL57" s="94"/>
      <c r="AM57" s="36"/>
    </row>
    <row r="58" spans="1:39" ht="30.75" customHeight="1">
      <c r="A58" s="74">
        <v>39</v>
      </c>
      <c r="B58" s="25">
        <v>6625013734</v>
      </c>
      <c r="C58" s="85">
        <v>1036601472456</v>
      </c>
      <c r="D58" s="75" t="s">
        <v>1292</v>
      </c>
      <c r="E58" s="73" t="s">
        <v>1291</v>
      </c>
      <c r="F58" s="19">
        <v>1</v>
      </c>
      <c r="G58" s="32" t="s">
        <v>128</v>
      </c>
      <c r="H58" s="19">
        <v>1</v>
      </c>
      <c r="I58" s="24" t="s">
        <v>830</v>
      </c>
      <c r="J58" s="19">
        <v>5</v>
      </c>
      <c r="K58" s="15" t="s">
        <v>26</v>
      </c>
      <c r="L58" s="100" t="s">
        <v>1781</v>
      </c>
      <c r="M58" s="15" t="s">
        <v>1780</v>
      </c>
      <c r="N58" s="15" t="s">
        <v>1706</v>
      </c>
      <c r="O58" s="15">
        <v>0.39</v>
      </c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35">
        <v>758</v>
      </c>
      <c r="AB58" s="36" t="s">
        <v>141</v>
      </c>
      <c r="AC58" s="31" t="s">
        <v>162</v>
      </c>
      <c r="AD58" s="81" t="s">
        <v>1290</v>
      </c>
      <c r="AE58" s="60"/>
      <c r="AF58" s="31">
        <v>56.993775999999997</v>
      </c>
      <c r="AG58" s="31">
        <v>59.81062</v>
      </c>
      <c r="AH58" s="76">
        <v>9</v>
      </c>
      <c r="AI58" s="113">
        <v>6625013734</v>
      </c>
      <c r="AJ58" s="94" t="s">
        <v>1292</v>
      </c>
      <c r="AK58" s="36" t="s">
        <v>1291</v>
      </c>
      <c r="AL58" s="94"/>
      <c r="AM58" s="36"/>
    </row>
    <row r="59" spans="1:39" ht="54.75" customHeight="1">
      <c r="A59" s="74">
        <v>40</v>
      </c>
      <c r="B59" s="107">
        <v>66403878604</v>
      </c>
      <c r="C59" s="85">
        <v>1046601475546</v>
      </c>
      <c r="D59" s="75" t="s">
        <v>1296</v>
      </c>
      <c r="E59" s="73" t="s">
        <v>1294</v>
      </c>
      <c r="F59" s="19">
        <v>1</v>
      </c>
      <c r="G59" s="32" t="s">
        <v>128</v>
      </c>
      <c r="H59" s="19">
        <v>3</v>
      </c>
      <c r="I59" s="24" t="s">
        <v>24</v>
      </c>
      <c r="J59" s="19">
        <v>5</v>
      </c>
      <c r="K59" s="15" t="s">
        <v>1295</v>
      </c>
      <c r="L59" s="19">
        <v>4</v>
      </c>
      <c r="M59" s="15">
        <v>0.75</v>
      </c>
      <c r="N59" s="15" t="s">
        <v>1706</v>
      </c>
      <c r="O59" s="15">
        <v>0.43</v>
      </c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35">
        <v>758</v>
      </c>
      <c r="AB59" s="36" t="s">
        <v>141</v>
      </c>
      <c r="AC59" s="31" t="s">
        <v>1293</v>
      </c>
      <c r="AD59" s="31" t="s">
        <v>1294</v>
      </c>
      <c r="AE59" s="60"/>
      <c r="AF59" s="31"/>
      <c r="AG59" s="31"/>
      <c r="AH59" s="76">
        <v>9</v>
      </c>
      <c r="AI59" s="113">
        <v>66403878604</v>
      </c>
      <c r="AJ59" s="94" t="s">
        <v>1296</v>
      </c>
      <c r="AK59" s="36" t="s">
        <v>1294</v>
      </c>
      <c r="AL59" s="94"/>
      <c r="AM59" s="36"/>
    </row>
    <row r="60" spans="1:39" ht="42" customHeight="1">
      <c r="A60" s="74">
        <v>41</v>
      </c>
      <c r="B60" s="25">
        <v>6625012363</v>
      </c>
      <c r="C60" s="85">
        <v>1036601475965</v>
      </c>
      <c r="D60" s="75" t="s">
        <v>1297</v>
      </c>
      <c r="E60" s="73" t="s">
        <v>1695</v>
      </c>
      <c r="F60" s="19">
        <v>1</v>
      </c>
      <c r="G60" s="32" t="s">
        <v>128</v>
      </c>
      <c r="H60" s="19">
        <v>1</v>
      </c>
      <c r="I60" s="24" t="s">
        <v>830</v>
      </c>
      <c r="J60" s="19">
        <v>5</v>
      </c>
      <c r="K60" s="15" t="s">
        <v>1167</v>
      </c>
      <c r="L60" s="19">
        <v>1</v>
      </c>
      <c r="M60" s="15">
        <v>0.65</v>
      </c>
      <c r="N60" s="15" t="s">
        <v>1714</v>
      </c>
      <c r="O60" s="15">
        <v>0.04</v>
      </c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35">
        <v>758</v>
      </c>
      <c r="AB60" s="36" t="s">
        <v>141</v>
      </c>
      <c r="AC60" s="31" t="s">
        <v>1293</v>
      </c>
      <c r="AD60" s="31" t="s">
        <v>1298</v>
      </c>
      <c r="AE60" s="60"/>
      <c r="AF60" s="31">
        <v>56.917251</v>
      </c>
      <c r="AG60" s="31">
        <v>59.965494999999997</v>
      </c>
      <c r="AH60" s="76">
        <v>9</v>
      </c>
      <c r="AI60" s="113">
        <v>6625012363</v>
      </c>
      <c r="AJ60" s="94" t="s">
        <v>1297</v>
      </c>
      <c r="AK60" s="36" t="s">
        <v>1298</v>
      </c>
      <c r="AL60" s="94"/>
      <c r="AM60" s="36"/>
    </row>
    <row r="61" spans="1:39" ht="43.5" customHeight="1">
      <c r="A61" s="77">
        <v>42</v>
      </c>
      <c r="B61" s="25">
        <v>6625013830</v>
      </c>
      <c r="C61" s="85">
        <v>1036601485480</v>
      </c>
      <c r="D61" s="78" t="s">
        <v>1302</v>
      </c>
      <c r="E61" s="73" t="s">
        <v>1300</v>
      </c>
      <c r="F61" s="19">
        <v>1</v>
      </c>
      <c r="G61" s="32" t="s">
        <v>128</v>
      </c>
      <c r="H61" s="19">
        <v>1</v>
      </c>
      <c r="I61" s="24" t="s">
        <v>830</v>
      </c>
      <c r="J61" s="19">
        <v>5</v>
      </c>
      <c r="K61" s="15" t="s">
        <v>1199</v>
      </c>
      <c r="L61" s="19">
        <v>2</v>
      </c>
      <c r="M61" s="15">
        <v>0.75</v>
      </c>
      <c r="N61" s="15" t="s">
        <v>1706</v>
      </c>
      <c r="O61" s="15">
        <v>0.21</v>
      </c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35">
        <v>758</v>
      </c>
      <c r="AB61" s="36" t="s">
        <v>141</v>
      </c>
      <c r="AC61" s="31" t="s">
        <v>1072</v>
      </c>
      <c r="AD61" s="31" t="s">
        <v>1234</v>
      </c>
      <c r="AE61" s="60">
        <v>149</v>
      </c>
      <c r="AF61" s="31">
        <v>57.033439999999999</v>
      </c>
      <c r="AG61" s="31">
        <v>59.423881000000002</v>
      </c>
      <c r="AH61" s="80">
        <v>9</v>
      </c>
      <c r="AI61" s="113">
        <v>6625013830</v>
      </c>
      <c r="AJ61" s="94" t="s">
        <v>1299</v>
      </c>
      <c r="AK61" s="36" t="s">
        <v>1300</v>
      </c>
      <c r="AL61" s="94"/>
      <c r="AM61" s="36"/>
    </row>
    <row r="62" spans="1:39" ht="55.5" customHeight="1">
      <c r="A62" s="77">
        <v>43</v>
      </c>
      <c r="B62" s="25">
        <v>6625013621</v>
      </c>
      <c r="C62" s="85">
        <v>1036601474128</v>
      </c>
      <c r="D62" s="78" t="s">
        <v>1301</v>
      </c>
      <c r="E62" s="73" t="s">
        <v>1303</v>
      </c>
      <c r="F62" s="19">
        <v>1</v>
      </c>
      <c r="G62" s="32" t="s">
        <v>128</v>
      </c>
      <c r="H62" s="19">
        <v>1</v>
      </c>
      <c r="I62" s="24" t="s">
        <v>830</v>
      </c>
      <c r="J62" s="19">
        <v>5</v>
      </c>
      <c r="K62" s="15" t="s">
        <v>1199</v>
      </c>
      <c r="L62" s="19">
        <v>2</v>
      </c>
      <c r="M62" s="15">
        <v>0.75</v>
      </c>
      <c r="N62" s="15" t="s">
        <v>1714</v>
      </c>
      <c r="O62" s="15">
        <v>0.1</v>
      </c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35">
        <v>758</v>
      </c>
      <c r="AB62" s="36" t="s">
        <v>141</v>
      </c>
      <c r="AC62" s="31" t="s">
        <v>1187</v>
      </c>
      <c r="AD62" s="31" t="s">
        <v>1303</v>
      </c>
      <c r="AE62" s="60"/>
      <c r="AF62" s="31">
        <v>56.922598999999998</v>
      </c>
      <c r="AG62" s="31">
        <v>59.902240999999997</v>
      </c>
      <c r="AH62" s="80">
        <v>9</v>
      </c>
      <c r="AI62" s="113">
        <v>6625013621</v>
      </c>
      <c r="AJ62" s="94" t="s">
        <v>1301</v>
      </c>
      <c r="AK62" s="36" t="s">
        <v>1303</v>
      </c>
      <c r="AL62" s="94"/>
      <c r="AM62" s="36"/>
    </row>
    <row r="63" spans="1:39" ht="45" customHeight="1">
      <c r="A63" s="86">
        <v>44</v>
      </c>
      <c r="B63" s="25">
        <v>6625013332</v>
      </c>
      <c r="C63" s="85">
        <v>1036601472621</v>
      </c>
      <c r="D63" s="82" t="s">
        <v>1612</v>
      </c>
      <c r="E63" s="73" t="s">
        <v>1696</v>
      </c>
      <c r="F63" s="19">
        <v>1</v>
      </c>
      <c r="G63" s="32" t="s">
        <v>128</v>
      </c>
      <c r="H63" s="19">
        <v>1</v>
      </c>
      <c r="I63" s="24" t="s">
        <v>830</v>
      </c>
      <c r="J63" s="19">
        <v>5</v>
      </c>
      <c r="K63" s="15" t="s">
        <v>1199</v>
      </c>
      <c r="L63" s="19">
        <v>2</v>
      </c>
      <c r="M63" s="15">
        <v>0.75</v>
      </c>
      <c r="N63" s="15" t="s">
        <v>1779</v>
      </c>
      <c r="O63" s="15">
        <v>0.05</v>
      </c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35">
        <v>758</v>
      </c>
      <c r="AB63" s="36" t="s">
        <v>141</v>
      </c>
      <c r="AC63" s="31" t="s">
        <v>1187</v>
      </c>
      <c r="AD63" s="31" t="s">
        <v>1613</v>
      </c>
      <c r="AE63" s="60"/>
      <c r="AF63" s="31"/>
      <c r="AG63" s="31"/>
      <c r="AH63" s="85">
        <v>9</v>
      </c>
      <c r="AI63" s="113">
        <v>6625013332</v>
      </c>
      <c r="AJ63" s="94" t="s">
        <v>1612</v>
      </c>
      <c r="AK63" s="36" t="s">
        <v>1613</v>
      </c>
      <c r="AL63" s="94"/>
      <c r="AM63" s="36"/>
    </row>
    <row r="64" spans="1:39" ht="41.25" customHeight="1">
      <c r="A64" s="86">
        <v>45</v>
      </c>
      <c r="B64" s="25">
        <v>6625013639</v>
      </c>
      <c r="C64" s="85">
        <v>1026600000350</v>
      </c>
      <c r="D64" s="82" t="s">
        <v>1614</v>
      </c>
      <c r="E64" s="73" t="s">
        <v>1615</v>
      </c>
      <c r="F64" s="19">
        <v>1</v>
      </c>
      <c r="G64" s="32" t="s">
        <v>128</v>
      </c>
      <c r="H64" s="19">
        <v>3</v>
      </c>
      <c r="I64" s="24" t="s">
        <v>24</v>
      </c>
      <c r="J64" s="19">
        <v>5</v>
      </c>
      <c r="K64" s="15" t="s">
        <v>1199</v>
      </c>
      <c r="L64" s="19">
        <v>2</v>
      </c>
      <c r="M64" s="15">
        <v>0.75</v>
      </c>
      <c r="N64" s="15" t="s">
        <v>1782</v>
      </c>
      <c r="O64" s="15">
        <v>0.1</v>
      </c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35">
        <v>758</v>
      </c>
      <c r="AB64" s="36" t="s">
        <v>141</v>
      </c>
      <c r="AC64" s="31" t="s">
        <v>1615</v>
      </c>
      <c r="AD64" s="31"/>
      <c r="AE64" s="60"/>
      <c r="AF64" s="31"/>
      <c r="AG64" s="31"/>
      <c r="AH64" s="85">
        <v>9</v>
      </c>
      <c r="AI64" s="113">
        <v>6625013639</v>
      </c>
      <c r="AJ64" s="94" t="s">
        <v>1614</v>
      </c>
      <c r="AK64" s="36" t="s">
        <v>1615</v>
      </c>
      <c r="AL64" s="94"/>
      <c r="AM64" s="36"/>
    </row>
    <row r="65" spans="1:39" ht="32.1" customHeight="1">
      <c r="A65" s="86">
        <v>46</v>
      </c>
      <c r="B65" s="25">
        <v>6625013861</v>
      </c>
      <c r="C65" s="85">
        <v>1036601477725</v>
      </c>
      <c r="D65" s="82" t="s">
        <v>1616</v>
      </c>
      <c r="E65" s="73" t="s">
        <v>1617</v>
      </c>
      <c r="F65" s="19">
        <v>2</v>
      </c>
      <c r="G65" s="32" t="s">
        <v>23</v>
      </c>
      <c r="H65" s="19">
        <v>3</v>
      </c>
      <c r="I65" s="24" t="s">
        <v>24</v>
      </c>
      <c r="J65" s="19">
        <v>2</v>
      </c>
      <c r="K65" s="15" t="s">
        <v>27</v>
      </c>
      <c r="L65" s="19">
        <v>2</v>
      </c>
      <c r="M65" s="15">
        <v>0.75</v>
      </c>
      <c r="N65" s="15" t="s">
        <v>1714</v>
      </c>
      <c r="O65" s="15">
        <v>0.1</v>
      </c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35">
        <v>758</v>
      </c>
      <c r="AB65" s="36" t="s">
        <v>141</v>
      </c>
      <c r="AC65" s="31" t="s">
        <v>1617</v>
      </c>
      <c r="AD65" s="31" t="s">
        <v>1618</v>
      </c>
      <c r="AE65" s="60"/>
      <c r="AF65" s="31"/>
      <c r="AG65" s="31"/>
      <c r="AH65" s="85">
        <v>9</v>
      </c>
      <c r="AI65" s="113">
        <v>6625013861</v>
      </c>
      <c r="AJ65" s="94" t="s">
        <v>1616</v>
      </c>
      <c r="AK65" s="36" t="s">
        <v>1617</v>
      </c>
      <c r="AL65" s="94"/>
      <c r="AM65" s="36"/>
    </row>
    <row r="66" spans="1:39" ht="32.1" customHeight="1">
      <c r="A66" s="86">
        <v>47</v>
      </c>
      <c r="B66" s="25">
        <v>6625013036</v>
      </c>
      <c r="C66" s="85">
        <v>1069625015074</v>
      </c>
      <c r="D66" s="82" t="s">
        <v>1619</v>
      </c>
      <c r="E66" s="73" t="s">
        <v>1855</v>
      </c>
      <c r="F66" s="19">
        <v>1</v>
      </c>
      <c r="G66" s="32" t="s">
        <v>128</v>
      </c>
      <c r="H66" s="19">
        <v>1</v>
      </c>
      <c r="I66" s="24" t="s">
        <v>830</v>
      </c>
      <c r="J66" s="19">
        <v>5</v>
      </c>
      <c r="K66" s="15" t="s">
        <v>1199</v>
      </c>
      <c r="L66" s="19">
        <v>1</v>
      </c>
      <c r="M66" s="15">
        <v>0.75</v>
      </c>
      <c r="N66" s="15" t="s">
        <v>1706</v>
      </c>
      <c r="O66" s="15">
        <v>0.1</v>
      </c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35">
        <v>758</v>
      </c>
      <c r="AB66" s="36" t="s">
        <v>141</v>
      </c>
      <c r="AC66" s="31" t="s">
        <v>167</v>
      </c>
      <c r="AD66" s="31" t="s">
        <v>1620</v>
      </c>
      <c r="AE66" s="60"/>
      <c r="AF66" s="31"/>
      <c r="AG66" s="31"/>
      <c r="AH66" s="85">
        <v>9</v>
      </c>
      <c r="AI66" s="113">
        <v>6625013036</v>
      </c>
      <c r="AJ66" s="94" t="s">
        <v>1619</v>
      </c>
      <c r="AK66" s="36" t="s">
        <v>167</v>
      </c>
      <c r="AL66" s="94"/>
      <c r="AM66" s="36"/>
    </row>
    <row r="67" spans="1:39" ht="32.1" customHeight="1">
      <c r="A67" s="86">
        <v>48</v>
      </c>
      <c r="B67" s="25">
        <v>6625013004</v>
      </c>
      <c r="C67" s="85">
        <v>1036601476515</v>
      </c>
      <c r="D67" s="82" t="s">
        <v>1621</v>
      </c>
      <c r="E67" s="73" t="s">
        <v>1856</v>
      </c>
      <c r="F67" s="19">
        <v>1</v>
      </c>
      <c r="G67" s="32" t="s">
        <v>128</v>
      </c>
      <c r="H67" s="19">
        <v>1</v>
      </c>
      <c r="I67" s="24" t="s">
        <v>830</v>
      </c>
      <c r="J67" s="19">
        <v>5</v>
      </c>
      <c r="K67" s="15" t="s">
        <v>1199</v>
      </c>
      <c r="L67" s="19">
        <v>1</v>
      </c>
      <c r="M67" s="15">
        <v>0.75</v>
      </c>
      <c r="N67" s="15" t="s">
        <v>1779</v>
      </c>
      <c r="O67" s="15">
        <v>0.03</v>
      </c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35">
        <v>758</v>
      </c>
      <c r="AB67" s="36" t="s">
        <v>141</v>
      </c>
      <c r="AC67" s="31" t="s">
        <v>1187</v>
      </c>
      <c r="AD67" s="31" t="s">
        <v>1622</v>
      </c>
      <c r="AE67" s="60"/>
      <c r="AF67" s="31"/>
      <c r="AG67" s="31"/>
      <c r="AH67" s="85">
        <v>9</v>
      </c>
      <c r="AI67" s="113">
        <v>6625013004</v>
      </c>
      <c r="AJ67" s="94" t="s">
        <v>1621</v>
      </c>
      <c r="AK67" s="36" t="s">
        <v>1622</v>
      </c>
      <c r="AL67" s="94"/>
      <c r="AM67" s="36"/>
    </row>
    <row r="68" spans="1:39" ht="55.5" customHeight="1">
      <c r="A68" s="86">
        <v>49</v>
      </c>
      <c r="B68" s="25">
        <v>6658374729</v>
      </c>
      <c r="C68" s="85">
        <v>1106658022250</v>
      </c>
      <c r="D68" s="82" t="s">
        <v>1623</v>
      </c>
      <c r="E68" s="73" t="s">
        <v>1857</v>
      </c>
      <c r="F68" s="19">
        <v>1</v>
      </c>
      <c r="G68" s="32" t="s">
        <v>128</v>
      </c>
      <c r="H68" s="19">
        <v>1</v>
      </c>
      <c r="I68" s="24" t="s">
        <v>830</v>
      </c>
      <c r="J68" s="19">
        <v>1</v>
      </c>
      <c r="K68" s="15" t="s">
        <v>25</v>
      </c>
      <c r="L68" s="19">
        <v>1</v>
      </c>
      <c r="M68" s="15">
        <v>0.75</v>
      </c>
      <c r="N68" s="15" t="s">
        <v>1706</v>
      </c>
      <c r="O68" s="15">
        <v>0.1</v>
      </c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35">
        <v>758</v>
      </c>
      <c r="AB68" s="36" t="s">
        <v>141</v>
      </c>
      <c r="AC68" s="31" t="s">
        <v>1187</v>
      </c>
      <c r="AD68" s="31" t="s">
        <v>1626</v>
      </c>
      <c r="AE68" s="60">
        <v>11</v>
      </c>
      <c r="AF68" s="31" t="s">
        <v>1624</v>
      </c>
      <c r="AG68" s="31" t="s">
        <v>1625</v>
      </c>
      <c r="AH68" s="85">
        <v>10</v>
      </c>
      <c r="AI68" s="113">
        <v>6658374729</v>
      </c>
      <c r="AJ68" s="94" t="s">
        <v>1623</v>
      </c>
      <c r="AK68" s="36" t="s">
        <v>1627</v>
      </c>
      <c r="AL68" s="94"/>
      <c r="AM68" s="36"/>
    </row>
    <row r="69" spans="1:39" ht="42" customHeight="1">
      <c r="A69" s="86">
        <v>50</v>
      </c>
      <c r="B69" s="25">
        <v>6625013660</v>
      </c>
      <c r="C69" s="85">
        <v>1036601484512</v>
      </c>
      <c r="D69" s="87" t="s">
        <v>1629</v>
      </c>
      <c r="E69" s="73" t="s">
        <v>1858</v>
      </c>
      <c r="F69" s="19">
        <v>1</v>
      </c>
      <c r="G69" s="32" t="s">
        <v>128</v>
      </c>
      <c r="H69" s="19">
        <v>1</v>
      </c>
      <c r="I69" s="24" t="s">
        <v>830</v>
      </c>
      <c r="J69" s="19">
        <v>5</v>
      </c>
      <c r="K69" s="15" t="s">
        <v>1628</v>
      </c>
      <c r="L69" s="19">
        <v>4</v>
      </c>
      <c r="M69" s="15">
        <v>0.75</v>
      </c>
      <c r="N69" s="15" t="s">
        <v>1779</v>
      </c>
      <c r="O69" s="15">
        <v>0.1</v>
      </c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35">
        <v>758</v>
      </c>
      <c r="AB69" s="36" t="s">
        <v>141</v>
      </c>
      <c r="AC69" s="31" t="s">
        <v>1630</v>
      </c>
      <c r="AD69" s="31"/>
      <c r="AE69" s="60"/>
      <c r="AF69" s="31"/>
      <c r="AG69" s="31"/>
      <c r="AH69" s="88">
        <v>9</v>
      </c>
      <c r="AI69" s="113">
        <v>6625013660</v>
      </c>
      <c r="AJ69" s="94" t="s">
        <v>1629</v>
      </c>
      <c r="AK69" s="36" t="s">
        <v>1630</v>
      </c>
      <c r="AL69" s="94"/>
      <c r="AM69" s="36"/>
    </row>
    <row r="70" spans="1:39" ht="45" customHeight="1">
      <c r="A70" s="86">
        <v>51</v>
      </c>
      <c r="B70" s="25">
        <v>6625022954</v>
      </c>
      <c r="C70" s="85">
        <v>1036601490089</v>
      </c>
      <c r="D70" s="87" t="s">
        <v>1631</v>
      </c>
      <c r="E70" s="73" t="s">
        <v>1859</v>
      </c>
      <c r="F70" s="19">
        <v>1</v>
      </c>
      <c r="G70" s="32" t="s">
        <v>128</v>
      </c>
      <c r="H70" s="19">
        <v>3</v>
      </c>
      <c r="I70" s="24" t="s">
        <v>24</v>
      </c>
      <c r="J70" s="19">
        <v>5</v>
      </c>
      <c r="K70" s="15" t="s">
        <v>1295</v>
      </c>
      <c r="L70" s="19">
        <v>2</v>
      </c>
      <c r="M70" s="15">
        <v>0.75</v>
      </c>
      <c r="N70" s="15" t="s">
        <v>1779</v>
      </c>
      <c r="O70" s="15">
        <v>0.05</v>
      </c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35">
        <v>758</v>
      </c>
      <c r="AB70" s="36" t="s">
        <v>141</v>
      </c>
      <c r="AC70" s="31" t="s">
        <v>1632</v>
      </c>
      <c r="AD70" s="31"/>
      <c r="AE70" s="60"/>
      <c r="AF70" s="31"/>
      <c r="AG70" s="31"/>
      <c r="AH70" s="88">
        <v>9</v>
      </c>
      <c r="AI70" s="113">
        <v>6625022954</v>
      </c>
      <c r="AJ70" s="94" t="s">
        <v>1631</v>
      </c>
      <c r="AK70" s="36" t="s">
        <v>1632</v>
      </c>
      <c r="AL70" s="94"/>
      <c r="AM70" s="36"/>
    </row>
    <row r="71" spans="1:39" ht="30.75" customHeight="1">
      <c r="A71" s="86">
        <v>52</v>
      </c>
      <c r="B71" s="25">
        <v>6625013773</v>
      </c>
      <c r="C71" s="85">
        <v>1036601484160</v>
      </c>
      <c r="D71" s="87" t="s">
        <v>1633</v>
      </c>
      <c r="E71" s="73" t="s">
        <v>1860</v>
      </c>
      <c r="F71" s="19">
        <v>1</v>
      </c>
      <c r="G71" s="32" t="s">
        <v>128</v>
      </c>
      <c r="H71" s="19">
        <v>1</v>
      </c>
      <c r="I71" s="24" t="s">
        <v>830</v>
      </c>
      <c r="J71" s="19">
        <v>5</v>
      </c>
      <c r="K71" s="15" t="s">
        <v>1199</v>
      </c>
      <c r="L71" s="19">
        <v>1</v>
      </c>
      <c r="M71" s="15">
        <v>0.75</v>
      </c>
      <c r="N71" s="15" t="s">
        <v>1714</v>
      </c>
      <c r="O71" s="15">
        <v>0.05</v>
      </c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35">
        <v>758</v>
      </c>
      <c r="AB71" s="36" t="s">
        <v>141</v>
      </c>
      <c r="AC71" s="31" t="s">
        <v>142</v>
      </c>
      <c r="AD71" s="31" t="s">
        <v>1634</v>
      </c>
      <c r="AE71" s="60"/>
      <c r="AF71" s="31"/>
      <c r="AG71" s="31"/>
      <c r="AH71" s="88">
        <v>9</v>
      </c>
      <c r="AI71" s="113">
        <v>6625013773</v>
      </c>
      <c r="AJ71" s="94" t="s">
        <v>1633</v>
      </c>
      <c r="AK71" s="36" t="s">
        <v>142</v>
      </c>
      <c r="AL71" s="94"/>
      <c r="AM71" s="36"/>
    </row>
    <row r="72" spans="1:39" ht="143.25" customHeight="1">
      <c r="A72" s="89">
        <v>53</v>
      </c>
      <c r="B72" s="25">
        <v>7708503727</v>
      </c>
      <c r="C72" s="88">
        <v>1037739877295</v>
      </c>
      <c r="D72" s="87" t="s">
        <v>1636</v>
      </c>
      <c r="E72" s="73" t="s">
        <v>1861</v>
      </c>
      <c r="F72" s="19">
        <v>1</v>
      </c>
      <c r="G72" s="32" t="s">
        <v>128</v>
      </c>
      <c r="H72" s="19">
        <v>1</v>
      </c>
      <c r="I72" s="24" t="s">
        <v>830</v>
      </c>
      <c r="J72" s="19">
        <v>5</v>
      </c>
      <c r="K72" s="15" t="s">
        <v>26</v>
      </c>
      <c r="L72" s="21">
        <v>1</v>
      </c>
      <c r="M72" s="21">
        <v>0.75</v>
      </c>
      <c r="N72" s="21" t="s">
        <v>1706</v>
      </c>
      <c r="O72" s="21">
        <v>0.09</v>
      </c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35">
        <v>758</v>
      </c>
      <c r="AB72" s="36" t="s">
        <v>141</v>
      </c>
      <c r="AC72" s="31" t="s">
        <v>1072</v>
      </c>
      <c r="AD72" s="31" t="s">
        <v>1094</v>
      </c>
      <c r="AE72" s="60">
        <v>16</v>
      </c>
      <c r="AF72" s="31"/>
      <c r="AG72" s="31"/>
      <c r="AH72" s="63">
        <v>1</v>
      </c>
      <c r="AI72" s="63">
        <v>7708503727</v>
      </c>
      <c r="AJ72" s="118" t="s">
        <v>1797</v>
      </c>
      <c r="AK72" s="118" t="s">
        <v>1798</v>
      </c>
      <c r="AL72" s="94"/>
      <c r="AM72" s="36"/>
    </row>
    <row r="73" spans="1:39" ht="117" customHeight="1">
      <c r="A73" s="89">
        <v>54</v>
      </c>
      <c r="B73" s="25">
        <v>7708503727</v>
      </c>
      <c r="C73" s="88">
        <v>1037739877295</v>
      </c>
      <c r="D73" s="87" t="s">
        <v>1637</v>
      </c>
      <c r="E73" s="73" t="s">
        <v>1660</v>
      </c>
      <c r="F73" s="19">
        <v>1</v>
      </c>
      <c r="G73" s="32" t="s">
        <v>128</v>
      </c>
      <c r="H73" s="19">
        <v>1</v>
      </c>
      <c r="I73" s="24" t="s">
        <v>830</v>
      </c>
      <c r="J73" s="19">
        <v>5</v>
      </c>
      <c r="K73" s="15" t="s">
        <v>1199</v>
      </c>
      <c r="L73" s="100">
        <v>1</v>
      </c>
      <c r="M73" s="100">
        <v>0.75</v>
      </c>
      <c r="N73" s="100" t="s">
        <v>1707</v>
      </c>
      <c r="O73" s="101">
        <f>0.2/365*30/0.2</f>
        <v>8.2191780821917818E-2</v>
      </c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35">
        <v>758</v>
      </c>
      <c r="AB73" s="36" t="s">
        <v>141</v>
      </c>
      <c r="AC73" s="31" t="s">
        <v>1072</v>
      </c>
      <c r="AD73" s="31"/>
      <c r="AE73" s="60"/>
      <c r="AF73" s="31"/>
      <c r="AG73" s="31"/>
      <c r="AH73" s="115">
        <v>1</v>
      </c>
      <c r="AI73" s="115">
        <v>7708503727</v>
      </c>
      <c r="AJ73" s="119" t="s">
        <v>1799</v>
      </c>
      <c r="AK73" s="120" t="s">
        <v>1800</v>
      </c>
      <c r="AL73" s="94"/>
      <c r="AM73" s="36"/>
    </row>
    <row r="74" spans="1:39" ht="68.25" customHeight="1">
      <c r="A74" s="89">
        <v>55</v>
      </c>
      <c r="B74" s="25">
        <v>7708503727</v>
      </c>
      <c r="C74" s="88">
        <v>1027739609391</v>
      </c>
      <c r="D74" s="87" t="s">
        <v>1638</v>
      </c>
      <c r="E74" s="73" t="s">
        <v>1661</v>
      </c>
      <c r="F74" s="19">
        <v>1</v>
      </c>
      <c r="G74" s="32" t="s">
        <v>128</v>
      </c>
      <c r="H74" s="19">
        <v>3</v>
      </c>
      <c r="I74" s="24" t="s">
        <v>24</v>
      </c>
      <c r="J74" s="19">
        <v>5</v>
      </c>
      <c r="K74" s="15" t="s">
        <v>1651</v>
      </c>
      <c r="L74" s="21">
        <v>2</v>
      </c>
      <c r="M74" s="21">
        <v>0.8</v>
      </c>
      <c r="N74" s="21" t="s">
        <v>1708</v>
      </c>
      <c r="O74" s="21">
        <v>0.2</v>
      </c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35">
        <v>758</v>
      </c>
      <c r="AB74" s="36" t="s">
        <v>141</v>
      </c>
      <c r="AC74" s="31" t="s">
        <v>1072</v>
      </c>
      <c r="AD74" s="31" t="s">
        <v>1730</v>
      </c>
      <c r="AE74" s="60">
        <v>2</v>
      </c>
      <c r="AF74" s="31"/>
      <c r="AG74" s="31"/>
      <c r="AH74" s="63">
        <v>1</v>
      </c>
      <c r="AI74" s="115">
        <v>7708503727</v>
      </c>
      <c r="AJ74" s="118" t="s">
        <v>1801</v>
      </c>
      <c r="AK74" s="118"/>
      <c r="AL74" s="94"/>
      <c r="AM74" s="36"/>
    </row>
    <row r="75" spans="1:39" ht="65.25" customHeight="1">
      <c r="A75" s="89">
        <v>56</v>
      </c>
      <c r="B75" s="25">
        <v>7708503727</v>
      </c>
      <c r="C75" s="88">
        <v>1027739609391</v>
      </c>
      <c r="D75" s="87" t="s">
        <v>1639</v>
      </c>
      <c r="E75" s="73" t="s">
        <v>1662</v>
      </c>
      <c r="F75" s="19">
        <v>1</v>
      </c>
      <c r="G75" s="32" t="s">
        <v>128</v>
      </c>
      <c r="H75" s="19">
        <v>1</v>
      </c>
      <c r="I75" s="24" t="s">
        <v>830</v>
      </c>
      <c r="J75" s="19">
        <v>5</v>
      </c>
      <c r="K75" s="15" t="s">
        <v>1199</v>
      </c>
      <c r="L75" s="21">
        <v>1</v>
      </c>
      <c r="M75" s="21">
        <v>0.8</v>
      </c>
      <c r="N75" s="21" t="s">
        <v>1706</v>
      </c>
      <c r="O75" s="21">
        <v>0.1</v>
      </c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35">
        <v>758</v>
      </c>
      <c r="AB75" s="36" t="s">
        <v>141</v>
      </c>
      <c r="AC75" s="31" t="s">
        <v>1731</v>
      </c>
      <c r="AD75" s="31"/>
      <c r="AE75" s="60"/>
      <c r="AF75" s="31"/>
      <c r="AG75" s="31"/>
      <c r="AH75" s="63">
        <v>1</v>
      </c>
      <c r="AI75" s="115">
        <v>7708503727</v>
      </c>
      <c r="AJ75" s="118" t="s">
        <v>1802</v>
      </c>
      <c r="AK75" s="118"/>
      <c r="AL75" s="94"/>
      <c r="AM75" s="36"/>
    </row>
    <row r="76" spans="1:39" ht="66.75" customHeight="1">
      <c r="A76" s="89">
        <v>57</v>
      </c>
      <c r="B76" s="25">
        <v>7708503727</v>
      </c>
      <c r="C76" s="88">
        <v>1027739609391</v>
      </c>
      <c r="D76" s="87" t="s">
        <v>1640</v>
      </c>
      <c r="E76" s="73" t="s">
        <v>1663</v>
      </c>
      <c r="F76" s="19">
        <v>1</v>
      </c>
      <c r="G76" s="32" t="s">
        <v>128</v>
      </c>
      <c r="H76" s="19">
        <v>1</v>
      </c>
      <c r="I76" s="24" t="s">
        <v>830</v>
      </c>
      <c r="J76" s="19">
        <v>5</v>
      </c>
      <c r="K76" s="15" t="s">
        <v>1199</v>
      </c>
      <c r="L76" s="21">
        <v>2</v>
      </c>
      <c r="M76" s="21">
        <v>0.8</v>
      </c>
      <c r="N76" s="21" t="s">
        <v>1709</v>
      </c>
      <c r="O76" s="21">
        <v>0.1</v>
      </c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35">
        <v>758</v>
      </c>
      <c r="AB76" s="36" t="s">
        <v>141</v>
      </c>
      <c r="AC76" s="31" t="s">
        <v>1732</v>
      </c>
      <c r="AD76" s="31"/>
      <c r="AE76" s="60"/>
      <c r="AF76" s="31"/>
      <c r="AG76" s="31"/>
      <c r="AH76" s="63">
        <v>1</v>
      </c>
      <c r="AI76" s="115">
        <v>7708503727</v>
      </c>
      <c r="AJ76" s="118" t="s">
        <v>1803</v>
      </c>
      <c r="AK76" s="118"/>
      <c r="AL76" s="94"/>
      <c r="AM76" s="36"/>
    </row>
    <row r="77" spans="1:39" ht="68.25" customHeight="1">
      <c r="A77" s="89">
        <v>58</v>
      </c>
      <c r="B77" s="25">
        <v>7708503727</v>
      </c>
      <c r="C77" s="88">
        <v>1027739609391</v>
      </c>
      <c r="D77" s="87" t="s">
        <v>1641</v>
      </c>
      <c r="E77" s="73" t="s">
        <v>1664</v>
      </c>
      <c r="F77" s="19">
        <v>1</v>
      </c>
      <c r="G77" s="32" t="s">
        <v>128</v>
      </c>
      <c r="H77" s="19">
        <v>1</v>
      </c>
      <c r="I77" s="24" t="s">
        <v>830</v>
      </c>
      <c r="J77" s="19">
        <v>5</v>
      </c>
      <c r="K77" s="15" t="s">
        <v>1199</v>
      </c>
      <c r="L77" s="21">
        <v>1</v>
      </c>
      <c r="M77" s="21">
        <v>0.8</v>
      </c>
      <c r="N77" s="21" t="s">
        <v>1706</v>
      </c>
      <c r="O77" s="21">
        <v>0.1</v>
      </c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35">
        <v>758</v>
      </c>
      <c r="AB77" s="36" t="s">
        <v>141</v>
      </c>
      <c r="AC77" s="31" t="s">
        <v>1733</v>
      </c>
      <c r="AD77" s="31"/>
      <c r="AE77" s="60"/>
      <c r="AF77" s="31"/>
      <c r="AG77" s="31"/>
      <c r="AH77" s="63">
        <v>1</v>
      </c>
      <c r="AI77" s="115">
        <v>7708503727</v>
      </c>
      <c r="AJ77" s="118" t="s">
        <v>1804</v>
      </c>
      <c r="AK77" s="118"/>
      <c r="AL77" s="94"/>
      <c r="AM77" s="36"/>
    </row>
    <row r="78" spans="1:39" ht="93" customHeight="1">
      <c r="A78" s="89">
        <v>59</v>
      </c>
      <c r="B78" s="25">
        <v>6639014720</v>
      </c>
      <c r="C78" s="88">
        <v>1037739877295</v>
      </c>
      <c r="D78" s="87" t="s">
        <v>1642</v>
      </c>
      <c r="E78" s="73" t="s">
        <v>1665</v>
      </c>
      <c r="F78" s="19">
        <v>1</v>
      </c>
      <c r="G78" s="32" t="s">
        <v>128</v>
      </c>
      <c r="H78" s="19">
        <v>3</v>
      </c>
      <c r="I78" s="24" t="s">
        <v>24</v>
      </c>
      <c r="J78" s="19">
        <v>5</v>
      </c>
      <c r="K78" s="15" t="s">
        <v>1199</v>
      </c>
      <c r="L78" s="21">
        <v>1</v>
      </c>
      <c r="M78" s="21">
        <v>0.75</v>
      </c>
      <c r="N78" s="21" t="s">
        <v>1708</v>
      </c>
      <c r="O78" s="21">
        <v>1E-3</v>
      </c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35">
        <v>758</v>
      </c>
      <c r="AB78" s="36" t="s">
        <v>141</v>
      </c>
      <c r="AC78" s="31" t="s">
        <v>1072</v>
      </c>
      <c r="AD78" s="31" t="s">
        <v>1734</v>
      </c>
      <c r="AE78" s="60">
        <v>33</v>
      </c>
      <c r="AF78" s="31"/>
      <c r="AG78" s="31"/>
      <c r="AH78" s="63">
        <v>1</v>
      </c>
      <c r="AI78" s="115">
        <v>7708503727</v>
      </c>
      <c r="AJ78" s="118" t="s">
        <v>1805</v>
      </c>
      <c r="AK78" s="118"/>
      <c r="AL78" s="94"/>
      <c r="AM78" s="36"/>
    </row>
    <row r="79" spans="1:39" ht="93" customHeight="1">
      <c r="A79" s="89">
        <v>60</v>
      </c>
      <c r="B79" s="25">
        <v>7708503727</v>
      </c>
      <c r="C79" s="88" t="s">
        <v>1643</v>
      </c>
      <c r="D79" s="87" t="s">
        <v>1644</v>
      </c>
      <c r="E79" s="73" t="s">
        <v>1666</v>
      </c>
      <c r="F79" s="19">
        <v>2</v>
      </c>
      <c r="G79" s="32" t="s">
        <v>23</v>
      </c>
      <c r="H79" s="19">
        <v>3</v>
      </c>
      <c r="I79" s="24" t="s">
        <v>24</v>
      </c>
      <c r="J79" s="19">
        <v>5</v>
      </c>
      <c r="K79" s="15" t="s">
        <v>26</v>
      </c>
      <c r="L79" s="21">
        <v>1</v>
      </c>
      <c r="M79" s="21">
        <v>0.65</v>
      </c>
      <c r="N79" s="21" t="s">
        <v>1710</v>
      </c>
      <c r="O79" s="21">
        <v>0.26</v>
      </c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35">
        <v>758</v>
      </c>
      <c r="AB79" s="36" t="s">
        <v>141</v>
      </c>
      <c r="AC79" s="31" t="s">
        <v>1187</v>
      </c>
      <c r="AD79" s="31" t="s">
        <v>1773</v>
      </c>
      <c r="AE79" s="60">
        <v>1</v>
      </c>
      <c r="AF79" s="31"/>
      <c r="AG79" s="31"/>
      <c r="AH79" s="63">
        <v>1</v>
      </c>
      <c r="AI79" s="63">
        <v>7708503727</v>
      </c>
      <c r="AJ79" s="118" t="s">
        <v>1806</v>
      </c>
      <c r="AK79" s="118" t="s">
        <v>1807</v>
      </c>
      <c r="AL79" s="94"/>
      <c r="AM79" s="36"/>
    </row>
    <row r="80" spans="1:39" ht="72" customHeight="1">
      <c r="A80" s="89">
        <v>61</v>
      </c>
      <c r="B80" s="191">
        <v>7708503727</v>
      </c>
      <c r="C80" s="315">
        <v>1037739877295</v>
      </c>
      <c r="D80" s="313" t="s">
        <v>1645</v>
      </c>
      <c r="E80" s="73" t="s">
        <v>1667</v>
      </c>
      <c r="F80" s="19">
        <v>1</v>
      </c>
      <c r="G80" s="32" t="s">
        <v>128</v>
      </c>
      <c r="H80" s="19">
        <v>1</v>
      </c>
      <c r="I80" s="24" t="s">
        <v>830</v>
      </c>
      <c r="J80" s="19">
        <v>5</v>
      </c>
      <c r="K80" s="15" t="s">
        <v>26</v>
      </c>
      <c r="L80" s="21">
        <v>1</v>
      </c>
      <c r="M80" s="21">
        <v>0.75</v>
      </c>
      <c r="N80" s="100" t="s">
        <v>1707</v>
      </c>
      <c r="O80" s="21">
        <v>3.7999999999999999E-2</v>
      </c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35">
        <v>758</v>
      </c>
      <c r="AB80" s="36" t="s">
        <v>141</v>
      </c>
      <c r="AC80" s="31" t="s">
        <v>1735</v>
      </c>
      <c r="AD80" s="31" t="s">
        <v>1776</v>
      </c>
      <c r="AE80" s="60">
        <v>14</v>
      </c>
      <c r="AF80" s="31"/>
      <c r="AG80" s="31"/>
      <c r="AH80" s="63">
        <v>1</v>
      </c>
      <c r="AI80" s="63">
        <v>7708503727</v>
      </c>
      <c r="AJ80" s="118" t="s">
        <v>1808</v>
      </c>
      <c r="AK80" s="118" t="s">
        <v>1809</v>
      </c>
      <c r="AL80" s="94"/>
      <c r="AM80" s="36"/>
    </row>
    <row r="81" spans="1:39" ht="86.25" customHeight="1">
      <c r="A81" s="89">
        <v>62</v>
      </c>
      <c r="B81" s="192"/>
      <c r="C81" s="316"/>
      <c r="D81" s="314"/>
      <c r="E81" s="73" t="s">
        <v>1668</v>
      </c>
      <c r="F81" s="19">
        <v>1</v>
      </c>
      <c r="G81" s="32" t="s">
        <v>128</v>
      </c>
      <c r="H81" s="19">
        <v>1</v>
      </c>
      <c r="I81" s="24" t="s">
        <v>830</v>
      </c>
      <c r="J81" s="19">
        <v>5</v>
      </c>
      <c r="K81" s="15" t="s">
        <v>26</v>
      </c>
      <c r="L81" s="21">
        <v>1</v>
      </c>
      <c r="M81" s="21">
        <v>0.75</v>
      </c>
      <c r="N81" s="100" t="s">
        <v>1707</v>
      </c>
      <c r="O81" s="21">
        <v>1.9E-2</v>
      </c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35">
        <v>758</v>
      </c>
      <c r="AB81" s="36" t="s">
        <v>141</v>
      </c>
      <c r="AC81" s="31" t="s">
        <v>1735</v>
      </c>
      <c r="AD81" s="31" t="s">
        <v>1776</v>
      </c>
      <c r="AE81" s="60">
        <v>20</v>
      </c>
      <c r="AF81" s="31"/>
      <c r="AG81" s="31"/>
      <c r="AH81" s="63">
        <v>1</v>
      </c>
      <c r="AI81" s="63">
        <v>7708503727</v>
      </c>
      <c r="AJ81" s="118" t="s">
        <v>1808</v>
      </c>
      <c r="AK81" s="118" t="s">
        <v>1810</v>
      </c>
      <c r="AL81" s="94"/>
      <c r="AM81" s="36"/>
    </row>
    <row r="82" spans="1:39" ht="55.5" customHeight="1">
      <c r="A82" s="89">
        <v>63</v>
      </c>
      <c r="B82" s="323">
        <v>7708503727</v>
      </c>
      <c r="C82" s="317" t="s">
        <v>1643</v>
      </c>
      <c r="D82" s="320" t="s">
        <v>1646</v>
      </c>
      <c r="E82" s="73" t="s">
        <v>1669</v>
      </c>
      <c r="F82" s="19">
        <v>1</v>
      </c>
      <c r="G82" s="32" t="s">
        <v>128</v>
      </c>
      <c r="H82" s="19">
        <v>1</v>
      </c>
      <c r="I82" s="24" t="s">
        <v>830</v>
      </c>
      <c r="J82" s="19">
        <v>5</v>
      </c>
      <c r="K82" s="15" t="s">
        <v>26</v>
      </c>
      <c r="L82" s="21">
        <v>1</v>
      </c>
      <c r="M82" s="21">
        <v>0.75</v>
      </c>
      <c r="N82" s="21" t="s">
        <v>1711</v>
      </c>
      <c r="O82" s="21">
        <v>7.0000000000000007E-2</v>
      </c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35">
        <v>758</v>
      </c>
      <c r="AB82" s="36" t="s">
        <v>141</v>
      </c>
      <c r="AC82" s="31" t="s">
        <v>1736</v>
      </c>
      <c r="AD82" s="31" t="s">
        <v>1775</v>
      </c>
      <c r="AE82" s="60">
        <v>2</v>
      </c>
      <c r="AF82" s="31"/>
      <c r="AG82" s="31"/>
      <c r="AH82" s="63">
        <v>1</v>
      </c>
      <c r="AI82" s="63">
        <v>7708503727</v>
      </c>
      <c r="AJ82" s="346" t="s">
        <v>1811</v>
      </c>
      <c r="AK82" s="118" t="s">
        <v>1812</v>
      </c>
      <c r="AL82" s="94"/>
      <c r="AM82" s="36"/>
    </row>
    <row r="83" spans="1:39" ht="55.5" customHeight="1">
      <c r="A83" s="89">
        <v>64</v>
      </c>
      <c r="B83" s="324"/>
      <c r="C83" s="318"/>
      <c r="D83" s="321"/>
      <c r="E83" s="73" t="s">
        <v>1670</v>
      </c>
      <c r="F83" s="19">
        <v>1</v>
      </c>
      <c r="G83" s="32" t="s">
        <v>128</v>
      </c>
      <c r="H83" s="19">
        <v>3</v>
      </c>
      <c r="I83" s="24" t="s">
        <v>24</v>
      </c>
      <c r="J83" s="19">
        <v>5</v>
      </c>
      <c r="K83" s="15" t="s">
        <v>26</v>
      </c>
      <c r="L83" s="21" t="s">
        <v>1712</v>
      </c>
      <c r="M83" s="21">
        <v>0.75</v>
      </c>
      <c r="N83" s="21" t="s">
        <v>1713</v>
      </c>
      <c r="O83" s="21">
        <v>7.5999999999999998E-2</v>
      </c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35">
        <v>758</v>
      </c>
      <c r="AB83" s="36" t="s">
        <v>141</v>
      </c>
      <c r="AC83" s="31" t="s">
        <v>1736</v>
      </c>
      <c r="AD83" s="31" t="s">
        <v>1096</v>
      </c>
      <c r="AE83" s="60">
        <v>18</v>
      </c>
      <c r="AF83" s="31"/>
      <c r="AG83" s="31"/>
      <c r="AH83" s="63">
        <v>1</v>
      </c>
      <c r="AI83" s="63">
        <v>7708503727</v>
      </c>
      <c r="AJ83" s="347"/>
      <c r="AK83" s="118" t="s">
        <v>1813</v>
      </c>
      <c r="AL83" s="94"/>
      <c r="AM83" s="36"/>
    </row>
    <row r="84" spans="1:39" ht="81" customHeight="1">
      <c r="A84" s="89">
        <v>65</v>
      </c>
      <c r="B84" s="324"/>
      <c r="C84" s="318"/>
      <c r="D84" s="321"/>
      <c r="E84" s="73" t="s">
        <v>1671</v>
      </c>
      <c r="F84" s="19">
        <v>1</v>
      </c>
      <c r="G84" s="32" t="s">
        <v>128</v>
      </c>
      <c r="H84" s="19">
        <v>1</v>
      </c>
      <c r="I84" s="24" t="s">
        <v>830</v>
      </c>
      <c r="J84" s="19">
        <v>5</v>
      </c>
      <c r="K84" s="15" t="s">
        <v>26</v>
      </c>
      <c r="L84" s="21">
        <v>1</v>
      </c>
      <c r="M84" s="21">
        <v>0.75</v>
      </c>
      <c r="N84" s="21" t="s">
        <v>1707</v>
      </c>
      <c r="O84" s="21">
        <v>2.5000000000000001E-2</v>
      </c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35">
        <v>758</v>
      </c>
      <c r="AB84" s="36" t="s">
        <v>141</v>
      </c>
      <c r="AC84" s="31" t="s">
        <v>1736</v>
      </c>
      <c r="AD84" s="31" t="s">
        <v>1773</v>
      </c>
      <c r="AE84" s="60">
        <v>7</v>
      </c>
      <c r="AF84" s="31"/>
      <c r="AG84" s="31"/>
      <c r="AH84" s="63">
        <v>1</v>
      </c>
      <c r="AI84" s="63">
        <v>7708503727</v>
      </c>
      <c r="AJ84" s="347"/>
      <c r="AK84" s="118" t="s">
        <v>1814</v>
      </c>
      <c r="AL84" s="94"/>
      <c r="AM84" s="36"/>
    </row>
    <row r="85" spans="1:39" ht="66" customHeight="1">
      <c r="A85" s="89">
        <v>66</v>
      </c>
      <c r="B85" s="324"/>
      <c r="C85" s="318"/>
      <c r="D85" s="321"/>
      <c r="E85" s="73" t="s">
        <v>1672</v>
      </c>
      <c r="F85" s="19">
        <v>1</v>
      </c>
      <c r="G85" s="32" t="s">
        <v>128</v>
      </c>
      <c r="H85" s="19">
        <v>1</v>
      </c>
      <c r="I85" s="24" t="s">
        <v>830</v>
      </c>
      <c r="J85" s="19">
        <v>5</v>
      </c>
      <c r="K85" s="15" t="s">
        <v>26</v>
      </c>
      <c r="L85" s="21">
        <v>2</v>
      </c>
      <c r="M85" s="21">
        <v>0.75</v>
      </c>
      <c r="N85" s="21" t="s">
        <v>1714</v>
      </c>
      <c r="O85" s="21">
        <v>3.9E-2</v>
      </c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35">
        <v>758</v>
      </c>
      <c r="AB85" s="36" t="s">
        <v>141</v>
      </c>
      <c r="AC85" s="31" t="s">
        <v>1736</v>
      </c>
      <c r="AD85" s="31" t="s">
        <v>1234</v>
      </c>
      <c r="AE85" s="60">
        <v>40</v>
      </c>
      <c r="AF85" s="31"/>
      <c r="AG85" s="31"/>
      <c r="AH85" s="63">
        <v>1</v>
      </c>
      <c r="AI85" s="63">
        <v>7708503727</v>
      </c>
      <c r="AJ85" s="347"/>
      <c r="AK85" s="118" t="s">
        <v>1815</v>
      </c>
      <c r="AL85" s="94"/>
      <c r="AM85" s="36"/>
    </row>
    <row r="86" spans="1:39" ht="65.25" customHeight="1">
      <c r="A86" s="89">
        <v>67</v>
      </c>
      <c r="B86" s="324"/>
      <c r="C86" s="318"/>
      <c r="D86" s="321"/>
      <c r="E86" s="73" t="s">
        <v>1673</v>
      </c>
      <c r="F86" s="19">
        <v>1</v>
      </c>
      <c r="G86" s="32" t="s">
        <v>128</v>
      </c>
      <c r="H86" s="19">
        <v>3</v>
      </c>
      <c r="I86" s="24" t="s">
        <v>24</v>
      </c>
      <c r="J86" s="19">
        <v>5</v>
      </c>
      <c r="K86" s="15" t="s">
        <v>26</v>
      </c>
      <c r="L86" s="21">
        <v>2</v>
      </c>
      <c r="M86" s="21">
        <v>0.75</v>
      </c>
      <c r="N86" s="21" t="s">
        <v>1711</v>
      </c>
      <c r="O86" s="21">
        <v>3.9E-2</v>
      </c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35">
        <v>758</v>
      </c>
      <c r="AB86" s="36" t="s">
        <v>141</v>
      </c>
      <c r="AC86" s="31" t="s">
        <v>1736</v>
      </c>
      <c r="AD86" s="31" t="s">
        <v>1229</v>
      </c>
      <c r="AE86" s="60">
        <v>62</v>
      </c>
      <c r="AF86" s="31"/>
      <c r="AG86" s="31"/>
      <c r="AH86" s="63">
        <v>1</v>
      </c>
      <c r="AI86" s="63">
        <v>7708503727</v>
      </c>
      <c r="AJ86" s="347"/>
      <c r="AK86" s="118" t="s">
        <v>1816</v>
      </c>
      <c r="AL86" s="94"/>
      <c r="AM86" s="36"/>
    </row>
    <row r="87" spans="1:39" ht="55.5" customHeight="1">
      <c r="A87" s="89">
        <v>68</v>
      </c>
      <c r="B87" s="324"/>
      <c r="C87" s="318"/>
      <c r="D87" s="321"/>
      <c r="E87" s="73" t="s">
        <v>1674</v>
      </c>
      <c r="F87" s="19">
        <v>1</v>
      </c>
      <c r="G87" s="32" t="s">
        <v>128</v>
      </c>
      <c r="H87" s="19">
        <v>1</v>
      </c>
      <c r="I87" s="24" t="s">
        <v>830</v>
      </c>
      <c r="J87" s="19">
        <v>5</v>
      </c>
      <c r="K87" s="15" t="s">
        <v>26</v>
      </c>
      <c r="L87" s="21">
        <v>1</v>
      </c>
      <c r="M87" s="21">
        <v>0.75</v>
      </c>
      <c r="N87" s="21" t="s">
        <v>1706</v>
      </c>
      <c r="O87" s="21">
        <v>0.10680000000000001</v>
      </c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35">
        <v>758</v>
      </c>
      <c r="AB87" s="36" t="s">
        <v>141</v>
      </c>
      <c r="AC87" s="31" t="s">
        <v>1737</v>
      </c>
      <c r="AD87" s="31" t="s">
        <v>1774</v>
      </c>
      <c r="AE87" s="60"/>
      <c r="AF87" s="31"/>
      <c r="AG87" s="31"/>
      <c r="AH87" s="63">
        <v>1</v>
      </c>
      <c r="AI87" s="63">
        <v>7708503727</v>
      </c>
      <c r="AJ87" s="347"/>
      <c r="AK87" s="118" t="s">
        <v>1674</v>
      </c>
      <c r="AL87" s="94"/>
      <c r="AM87" s="36"/>
    </row>
    <row r="88" spans="1:39" ht="55.5" customHeight="1">
      <c r="A88" s="89">
        <v>69</v>
      </c>
      <c r="B88" s="324"/>
      <c r="C88" s="318"/>
      <c r="D88" s="321"/>
      <c r="E88" s="73" t="s">
        <v>1675</v>
      </c>
      <c r="F88" s="19">
        <v>1</v>
      </c>
      <c r="G88" s="32" t="s">
        <v>128</v>
      </c>
      <c r="H88" s="19">
        <v>1</v>
      </c>
      <c r="I88" s="24" t="s">
        <v>830</v>
      </c>
      <c r="J88" s="19">
        <v>5</v>
      </c>
      <c r="K88" s="15" t="s">
        <v>26</v>
      </c>
      <c r="L88" s="21">
        <v>1</v>
      </c>
      <c r="M88" s="21">
        <v>0.75</v>
      </c>
      <c r="N88" s="21" t="s">
        <v>1706</v>
      </c>
      <c r="O88" s="21">
        <v>0.1</v>
      </c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35">
        <v>758</v>
      </c>
      <c r="AB88" s="36" t="s">
        <v>141</v>
      </c>
      <c r="AC88" s="31" t="s">
        <v>1738</v>
      </c>
      <c r="AD88" s="31" t="s">
        <v>1774</v>
      </c>
      <c r="AE88" s="60">
        <v>1</v>
      </c>
      <c r="AF88" s="31"/>
      <c r="AG88" s="31"/>
      <c r="AH88" s="63">
        <v>1</v>
      </c>
      <c r="AI88" s="63">
        <v>7708503727</v>
      </c>
      <c r="AJ88" s="347"/>
      <c r="AK88" s="118" t="s">
        <v>1675</v>
      </c>
      <c r="AL88" s="94"/>
      <c r="AM88" s="36"/>
    </row>
    <row r="89" spans="1:39" ht="80.25" customHeight="1">
      <c r="A89" s="89">
        <v>70</v>
      </c>
      <c r="B89" s="324"/>
      <c r="C89" s="318"/>
      <c r="D89" s="321"/>
      <c r="E89" s="73" t="s">
        <v>1676</v>
      </c>
      <c r="F89" s="19">
        <v>1</v>
      </c>
      <c r="G89" s="32" t="s">
        <v>128</v>
      </c>
      <c r="H89" s="19">
        <v>1</v>
      </c>
      <c r="I89" s="24" t="s">
        <v>830</v>
      </c>
      <c r="J89" s="19">
        <v>5</v>
      </c>
      <c r="K89" s="15" t="s">
        <v>1199</v>
      </c>
      <c r="L89" s="21">
        <v>1</v>
      </c>
      <c r="M89" s="21">
        <v>0.75</v>
      </c>
      <c r="N89" s="21" t="s">
        <v>1706</v>
      </c>
      <c r="O89" s="21">
        <v>0.1</v>
      </c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35">
        <v>758</v>
      </c>
      <c r="AB89" s="36" t="s">
        <v>141</v>
      </c>
      <c r="AC89" s="31" t="s">
        <v>1739</v>
      </c>
      <c r="AD89" s="31" t="s">
        <v>1773</v>
      </c>
      <c r="AE89" s="60">
        <v>1</v>
      </c>
      <c r="AF89" s="31"/>
      <c r="AG89" s="31"/>
      <c r="AH89" s="63">
        <v>1</v>
      </c>
      <c r="AI89" s="63">
        <v>7708503727</v>
      </c>
      <c r="AJ89" s="347"/>
      <c r="AK89" s="118" t="s">
        <v>1676</v>
      </c>
      <c r="AL89" s="94"/>
      <c r="AM89" s="36"/>
    </row>
    <row r="90" spans="1:39" ht="55.5" customHeight="1">
      <c r="A90" s="89">
        <v>71</v>
      </c>
      <c r="B90" s="324"/>
      <c r="C90" s="318"/>
      <c r="D90" s="321"/>
      <c r="E90" s="73" t="s">
        <v>1677</v>
      </c>
      <c r="F90" s="19">
        <v>1</v>
      </c>
      <c r="G90" s="32" t="s">
        <v>128</v>
      </c>
      <c r="H90" s="19">
        <v>1</v>
      </c>
      <c r="I90" s="24" t="s">
        <v>830</v>
      </c>
      <c r="J90" s="19">
        <v>5</v>
      </c>
      <c r="K90" s="15" t="s">
        <v>26</v>
      </c>
      <c r="L90" s="21">
        <v>2</v>
      </c>
      <c r="M90" s="21">
        <v>0.75</v>
      </c>
      <c r="N90" s="21" t="s">
        <v>1713</v>
      </c>
      <c r="O90" s="21">
        <v>0.42699999999999999</v>
      </c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35">
        <v>758</v>
      </c>
      <c r="AB90" s="36" t="s">
        <v>141</v>
      </c>
      <c r="AC90" s="31" t="s">
        <v>1740</v>
      </c>
      <c r="AD90" s="31"/>
      <c r="AE90" s="60"/>
      <c r="AF90" s="31"/>
      <c r="AG90" s="31"/>
      <c r="AH90" s="63">
        <v>1</v>
      </c>
      <c r="AI90" s="63">
        <v>7708503727</v>
      </c>
      <c r="AJ90" s="347"/>
      <c r="AK90" s="118" t="s">
        <v>1677</v>
      </c>
      <c r="AL90" s="94"/>
      <c r="AM90" s="36"/>
    </row>
    <row r="91" spans="1:39" ht="108" customHeight="1">
      <c r="A91" s="89">
        <v>72</v>
      </c>
      <c r="B91" s="325"/>
      <c r="C91" s="319"/>
      <c r="D91" s="322"/>
      <c r="E91" s="73" t="s">
        <v>1678</v>
      </c>
      <c r="F91" s="19">
        <v>1</v>
      </c>
      <c r="G91" s="32" t="s">
        <v>128</v>
      </c>
      <c r="H91" s="19">
        <v>3</v>
      </c>
      <c r="I91" s="24" t="s">
        <v>24</v>
      </c>
      <c r="J91" s="19">
        <v>5</v>
      </c>
      <c r="K91" s="15" t="s">
        <v>26</v>
      </c>
      <c r="L91" s="21" t="s">
        <v>1715</v>
      </c>
      <c r="M91" s="21">
        <v>0.75</v>
      </c>
      <c r="N91" s="21" t="s">
        <v>1713</v>
      </c>
      <c r="O91" s="21">
        <v>0.2</v>
      </c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35">
        <v>758</v>
      </c>
      <c r="AB91" s="36" t="s">
        <v>141</v>
      </c>
      <c r="AC91" s="31" t="s">
        <v>1741</v>
      </c>
      <c r="AD91" s="31" t="s">
        <v>1742</v>
      </c>
      <c r="AE91" s="60"/>
      <c r="AF91" s="31"/>
      <c r="AG91" s="31"/>
      <c r="AH91" s="63">
        <v>1</v>
      </c>
      <c r="AI91" s="63">
        <v>7708503727</v>
      </c>
      <c r="AJ91" s="348"/>
      <c r="AK91" s="118" t="s">
        <v>1678</v>
      </c>
      <c r="AL91" s="94"/>
      <c r="AM91" s="36"/>
    </row>
    <row r="92" spans="1:39" ht="44.25" customHeight="1">
      <c r="A92" s="89">
        <v>73</v>
      </c>
      <c r="B92" s="323">
        <v>7708503727</v>
      </c>
      <c r="C92" s="317">
        <v>1037739877295</v>
      </c>
      <c r="D92" s="320" t="s">
        <v>1647</v>
      </c>
      <c r="E92" s="73" t="s">
        <v>1679</v>
      </c>
      <c r="F92" s="19">
        <v>1</v>
      </c>
      <c r="G92" s="32" t="s">
        <v>128</v>
      </c>
      <c r="H92" s="19">
        <v>1</v>
      </c>
      <c r="I92" s="24" t="s">
        <v>830</v>
      </c>
      <c r="J92" s="19">
        <v>5</v>
      </c>
      <c r="K92" s="15" t="s">
        <v>1199</v>
      </c>
      <c r="L92" s="21">
        <v>1</v>
      </c>
      <c r="M92" s="21">
        <v>0.75</v>
      </c>
      <c r="N92" s="21" t="s">
        <v>1716</v>
      </c>
      <c r="O92" s="21">
        <v>8.0000000000000002E-3</v>
      </c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35">
        <v>758</v>
      </c>
      <c r="AB92" s="36" t="s">
        <v>141</v>
      </c>
      <c r="AC92" s="31" t="s">
        <v>1763</v>
      </c>
      <c r="AD92" s="31" t="s">
        <v>1764</v>
      </c>
      <c r="AE92" s="60"/>
      <c r="AF92" s="31" t="s">
        <v>1743</v>
      </c>
      <c r="AG92" s="31" t="s">
        <v>1744</v>
      </c>
      <c r="AH92" s="63">
        <v>1</v>
      </c>
      <c r="AI92" s="63">
        <v>7708503727</v>
      </c>
      <c r="AJ92" s="349" t="s">
        <v>1817</v>
      </c>
      <c r="AK92" s="121" t="s">
        <v>1818</v>
      </c>
      <c r="AL92" s="94"/>
      <c r="AM92" s="36"/>
    </row>
    <row r="93" spans="1:39" ht="39.75" customHeight="1">
      <c r="A93" s="89">
        <v>74</v>
      </c>
      <c r="B93" s="324"/>
      <c r="C93" s="318"/>
      <c r="D93" s="321"/>
      <c r="E93" s="73" t="s">
        <v>1680</v>
      </c>
      <c r="F93" s="19">
        <v>1</v>
      </c>
      <c r="G93" s="32" t="s">
        <v>128</v>
      </c>
      <c r="H93" s="19">
        <v>1</v>
      </c>
      <c r="I93" s="24" t="s">
        <v>830</v>
      </c>
      <c r="J93" s="19">
        <v>5</v>
      </c>
      <c r="K93" s="15" t="s">
        <v>1199</v>
      </c>
      <c r="L93" s="21">
        <v>1</v>
      </c>
      <c r="M93" s="21">
        <v>0.75</v>
      </c>
      <c r="N93" s="21" t="s">
        <v>1716</v>
      </c>
      <c r="O93" s="21">
        <v>8.0000000000000002E-3</v>
      </c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35">
        <v>758</v>
      </c>
      <c r="AB93" s="36" t="s">
        <v>141</v>
      </c>
      <c r="AC93" s="31" t="s">
        <v>1765</v>
      </c>
      <c r="AD93" s="31" t="s">
        <v>1767</v>
      </c>
      <c r="AE93" s="60" t="s">
        <v>1766</v>
      </c>
      <c r="AF93" s="31" t="s">
        <v>1745</v>
      </c>
      <c r="AG93" s="31" t="s">
        <v>1746</v>
      </c>
      <c r="AH93" s="63">
        <v>1</v>
      </c>
      <c r="AI93" s="63">
        <v>7708503727</v>
      </c>
      <c r="AJ93" s="350"/>
      <c r="AK93" s="121" t="s">
        <v>1819</v>
      </c>
      <c r="AL93" s="94"/>
      <c r="AM93" s="36"/>
    </row>
    <row r="94" spans="1:39" ht="39" customHeight="1">
      <c r="A94" s="89">
        <v>75</v>
      </c>
      <c r="B94" s="324"/>
      <c r="C94" s="318"/>
      <c r="D94" s="321"/>
      <c r="E94" s="73" t="s">
        <v>1681</v>
      </c>
      <c r="F94" s="19">
        <v>1</v>
      </c>
      <c r="G94" s="32" t="s">
        <v>128</v>
      </c>
      <c r="H94" s="19">
        <v>1</v>
      </c>
      <c r="I94" s="24" t="s">
        <v>830</v>
      </c>
      <c r="J94" s="19">
        <v>5</v>
      </c>
      <c r="K94" s="15" t="s">
        <v>1199</v>
      </c>
      <c r="L94" s="21">
        <v>1</v>
      </c>
      <c r="M94" s="21">
        <v>0.75</v>
      </c>
      <c r="N94" s="21" t="s">
        <v>1716</v>
      </c>
      <c r="O94" s="21">
        <v>8.0000000000000002E-3</v>
      </c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35">
        <v>758</v>
      </c>
      <c r="AB94" s="36" t="s">
        <v>141</v>
      </c>
      <c r="AC94" s="31" t="s">
        <v>1765</v>
      </c>
      <c r="AD94" s="31" t="s">
        <v>1768</v>
      </c>
      <c r="AE94" s="60"/>
      <c r="AF94" s="31" t="s">
        <v>1747</v>
      </c>
      <c r="AG94" s="31" t="s">
        <v>1748</v>
      </c>
      <c r="AH94" s="63">
        <v>1</v>
      </c>
      <c r="AI94" s="63">
        <v>7708503727</v>
      </c>
      <c r="AJ94" s="350"/>
      <c r="AK94" s="121" t="s">
        <v>1681</v>
      </c>
      <c r="AL94" s="94"/>
      <c r="AM94" s="36"/>
    </row>
    <row r="95" spans="1:39" ht="42.75" customHeight="1">
      <c r="A95" s="89">
        <v>76</v>
      </c>
      <c r="B95" s="324"/>
      <c r="C95" s="318"/>
      <c r="D95" s="321"/>
      <c r="E95" s="73" t="s">
        <v>1682</v>
      </c>
      <c r="F95" s="19">
        <v>1</v>
      </c>
      <c r="G95" s="32" t="s">
        <v>128</v>
      </c>
      <c r="H95" s="19">
        <v>1</v>
      </c>
      <c r="I95" s="24" t="s">
        <v>830</v>
      </c>
      <c r="J95" s="19">
        <v>5</v>
      </c>
      <c r="K95" s="15" t="s">
        <v>1199</v>
      </c>
      <c r="L95" s="21">
        <v>1</v>
      </c>
      <c r="M95" s="21">
        <v>0.75</v>
      </c>
      <c r="N95" s="21" t="s">
        <v>1716</v>
      </c>
      <c r="O95" s="21">
        <v>8.0000000000000002E-3</v>
      </c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35">
        <v>758</v>
      </c>
      <c r="AB95" s="36" t="s">
        <v>141</v>
      </c>
      <c r="AC95" s="31" t="s">
        <v>1765</v>
      </c>
      <c r="AD95" s="31" t="s">
        <v>1769</v>
      </c>
      <c r="AE95" s="60" t="s">
        <v>302</v>
      </c>
      <c r="AF95" s="31" t="s">
        <v>1749</v>
      </c>
      <c r="AG95" s="31" t="s">
        <v>1750</v>
      </c>
      <c r="AH95" s="63">
        <v>1</v>
      </c>
      <c r="AI95" s="63">
        <v>7708503727</v>
      </c>
      <c r="AJ95" s="350"/>
      <c r="AK95" s="121" t="s">
        <v>1682</v>
      </c>
      <c r="AL95" s="94"/>
      <c r="AM95" s="36"/>
    </row>
    <row r="96" spans="1:39" ht="42.75" customHeight="1">
      <c r="A96" s="90">
        <v>77</v>
      </c>
      <c r="B96" s="324"/>
      <c r="C96" s="318"/>
      <c r="D96" s="321"/>
      <c r="E96" s="73" t="s">
        <v>1683</v>
      </c>
      <c r="F96" s="19">
        <v>1</v>
      </c>
      <c r="G96" s="32" t="s">
        <v>128</v>
      </c>
      <c r="H96" s="19">
        <v>1</v>
      </c>
      <c r="I96" s="24" t="s">
        <v>830</v>
      </c>
      <c r="J96" s="19">
        <v>5</v>
      </c>
      <c r="K96" s="15" t="s">
        <v>1199</v>
      </c>
      <c r="L96" s="21">
        <v>1</v>
      </c>
      <c r="M96" s="21">
        <v>0.75</v>
      </c>
      <c r="N96" s="21" t="s">
        <v>1716</v>
      </c>
      <c r="O96" s="21">
        <v>8.0000000000000002E-3</v>
      </c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35">
        <v>758</v>
      </c>
      <c r="AB96" s="36" t="s">
        <v>141</v>
      </c>
      <c r="AC96" s="31" t="s">
        <v>1765</v>
      </c>
      <c r="AD96" s="31" t="s">
        <v>1073</v>
      </c>
      <c r="AE96" s="60">
        <v>62</v>
      </c>
      <c r="AF96" s="31" t="s">
        <v>1751</v>
      </c>
      <c r="AG96" s="31" t="s">
        <v>1752</v>
      </c>
      <c r="AH96" s="63">
        <v>1</v>
      </c>
      <c r="AI96" s="63">
        <v>7708503727</v>
      </c>
      <c r="AJ96" s="350"/>
      <c r="AK96" s="121" t="s">
        <v>1683</v>
      </c>
      <c r="AL96" s="94"/>
      <c r="AM96" s="36"/>
    </row>
    <row r="97" spans="1:39" ht="41.25" customHeight="1">
      <c r="A97" s="90">
        <v>78</v>
      </c>
      <c r="B97" s="324"/>
      <c r="C97" s="318"/>
      <c r="D97" s="321"/>
      <c r="E97" s="73" t="s">
        <v>1684</v>
      </c>
      <c r="F97" s="19">
        <v>1</v>
      </c>
      <c r="G97" s="32" t="s">
        <v>128</v>
      </c>
      <c r="H97" s="19">
        <v>1</v>
      </c>
      <c r="I97" s="24" t="s">
        <v>830</v>
      </c>
      <c r="J97" s="19">
        <v>5</v>
      </c>
      <c r="K97" s="15" t="s">
        <v>1199</v>
      </c>
      <c r="L97" s="21">
        <v>1</v>
      </c>
      <c r="M97" s="21">
        <v>0.75</v>
      </c>
      <c r="N97" s="21" t="s">
        <v>1716</v>
      </c>
      <c r="O97" s="21">
        <v>8.0000000000000002E-3</v>
      </c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35">
        <v>758</v>
      </c>
      <c r="AB97" s="36" t="s">
        <v>141</v>
      </c>
      <c r="AC97" s="31" t="s">
        <v>1765</v>
      </c>
      <c r="AD97" s="31" t="s">
        <v>1073</v>
      </c>
      <c r="AE97" s="60">
        <v>47</v>
      </c>
      <c r="AF97" s="31" t="s">
        <v>1753</v>
      </c>
      <c r="AG97" s="31" t="s">
        <v>1754</v>
      </c>
      <c r="AH97" s="63">
        <v>1</v>
      </c>
      <c r="AI97" s="63">
        <v>7708503727</v>
      </c>
      <c r="AJ97" s="350"/>
      <c r="AK97" s="121" t="s">
        <v>1684</v>
      </c>
      <c r="AL97" s="94"/>
      <c r="AM97" s="36"/>
    </row>
    <row r="98" spans="1:39" ht="41.25" customHeight="1">
      <c r="A98" s="90">
        <v>79</v>
      </c>
      <c r="B98" s="324"/>
      <c r="C98" s="318"/>
      <c r="D98" s="321"/>
      <c r="E98" s="73" t="s">
        <v>1685</v>
      </c>
      <c r="F98" s="19">
        <v>1</v>
      </c>
      <c r="G98" s="32" t="s">
        <v>128</v>
      </c>
      <c r="H98" s="19">
        <v>1</v>
      </c>
      <c r="I98" s="24" t="s">
        <v>830</v>
      </c>
      <c r="J98" s="19">
        <v>5</v>
      </c>
      <c r="K98" s="15" t="s">
        <v>26</v>
      </c>
      <c r="L98" s="21">
        <v>1</v>
      </c>
      <c r="M98" s="21">
        <v>0.75</v>
      </c>
      <c r="N98" s="21" t="s">
        <v>1717</v>
      </c>
      <c r="O98" s="21">
        <v>0.03</v>
      </c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35">
        <v>758</v>
      </c>
      <c r="AB98" s="36" t="s">
        <v>141</v>
      </c>
      <c r="AC98" s="31" t="s">
        <v>1765</v>
      </c>
      <c r="AD98" s="31" t="s">
        <v>1769</v>
      </c>
      <c r="AE98" s="60">
        <v>24</v>
      </c>
      <c r="AF98" s="31" t="s">
        <v>1755</v>
      </c>
      <c r="AG98" s="31" t="s">
        <v>1756</v>
      </c>
      <c r="AH98" s="63">
        <v>1</v>
      </c>
      <c r="AI98" s="63">
        <v>7708503727</v>
      </c>
      <c r="AJ98" s="350"/>
      <c r="AK98" s="121" t="s">
        <v>1820</v>
      </c>
      <c r="AL98" s="94"/>
      <c r="AM98" s="36"/>
    </row>
    <row r="99" spans="1:39" ht="36" customHeight="1">
      <c r="A99" s="90">
        <v>80</v>
      </c>
      <c r="B99" s="325"/>
      <c r="C99" s="319"/>
      <c r="D99" s="322"/>
      <c r="E99" s="73" t="s">
        <v>1686</v>
      </c>
      <c r="F99" s="19">
        <v>1</v>
      </c>
      <c r="G99" s="32" t="s">
        <v>128</v>
      </c>
      <c r="H99" s="19">
        <v>1</v>
      </c>
      <c r="I99" s="24" t="s">
        <v>830</v>
      </c>
      <c r="J99" s="19">
        <v>5</v>
      </c>
      <c r="K99" s="15" t="s">
        <v>26</v>
      </c>
      <c r="L99" s="21">
        <v>1</v>
      </c>
      <c r="M99" s="21">
        <v>0.75</v>
      </c>
      <c r="N99" s="21" t="s">
        <v>1718</v>
      </c>
      <c r="O99" s="21">
        <v>4.0000000000000001E-3</v>
      </c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35">
        <v>758</v>
      </c>
      <c r="AB99" s="36" t="s">
        <v>141</v>
      </c>
      <c r="AC99" s="31" t="s">
        <v>1770</v>
      </c>
      <c r="AD99" s="31"/>
      <c r="AE99" s="60"/>
      <c r="AF99" s="31" t="s">
        <v>1757</v>
      </c>
      <c r="AG99" s="31" t="s">
        <v>1758</v>
      </c>
      <c r="AH99" s="63">
        <v>1</v>
      </c>
      <c r="AI99" s="63">
        <v>7708503727</v>
      </c>
      <c r="AJ99" s="351"/>
      <c r="AK99" s="121" t="s">
        <v>1821</v>
      </c>
      <c r="AL99" s="94"/>
      <c r="AM99" s="36"/>
    </row>
    <row r="100" spans="1:39" ht="94.5" customHeight="1">
      <c r="A100" s="90">
        <v>81</v>
      </c>
      <c r="B100" s="25" t="s">
        <v>1635</v>
      </c>
      <c r="C100" s="88">
        <v>1037739877295</v>
      </c>
      <c r="D100" s="91" t="s">
        <v>1648</v>
      </c>
      <c r="E100" s="73" t="s">
        <v>1687</v>
      </c>
      <c r="F100" s="19">
        <v>1</v>
      </c>
      <c r="G100" s="32" t="s">
        <v>128</v>
      </c>
      <c r="H100" s="19">
        <v>1</v>
      </c>
      <c r="I100" s="24" t="s">
        <v>830</v>
      </c>
      <c r="J100" s="19">
        <v>5</v>
      </c>
      <c r="K100" s="15" t="s">
        <v>26</v>
      </c>
      <c r="L100" s="21">
        <v>2</v>
      </c>
      <c r="M100" s="21">
        <v>0.75</v>
      </c>
      <c r="N100" s="21" t="s">
        <v>1706</v>
      </c>
      <c r="O100" s="21">
        <v>0.02</v>
      </c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35">
        <v>758</v>
      </c>
      <c r="AB100" s="36" t="s">
        <v>141</v>
      </c>
      <c r="AC100" s="31" t="s">
        <v>1072</v>
      </c>
      <c r="AD100" s="31" t="s">
        <v>1771</v>
      </c>
      <c r="AE100" s="60" t="s">
        <v>1759</v>
      </c>
      <c r="AF100" s="31"/>
      <c r="AG100" s="31"/>
      <c r="AH100" s="63">
        <v>1</v>
      </c>
      <c r="AI100" s="116">
        <v>7708503727</v>
      </c>
      <c r="AJ100" s="121" t="s">
        <v>1822</v>
      </c>
      <c r="AK100" s="118"/>
      <c r="AL100" s="94"/>
      <c r="AM100" s="36"/>
    </row>
    <row r="101" spans="1:39" ht="169.5" customHeight="1">
      <c r="A101" s="90">
        <v>82</v>
      </c>
      <c r="B101" s="25">
        <v>7708503727</v>
      </c>
      <c r="C101" s="88">
        <v>1037739877295</v>
      </c>
      <c r="D101" s="91" t="s">
        <v>1649</v>
      </c>
      <c r="E101" s="73" t="s">
        <v>1688</v>
      </c>
      <c r="F101" s="19">
        <v>1</v>
      </c>
      <c r="G101" s="32" t="s">
        <v>128</v>
      </c>
      <c r="H101" s="19">
        <v>3</v>
      </c>
      <c r="I101" s="24" t="s">
        <v>24</v>
      </c>
      <c r="J101" s="19">
        <v>2</v>
      </c>
      <c r="K101" s="15" t="s">
        <v>27</v>
      </c>
      <c r="L101" s="21">
        <v>2</v>
      </c>
      <c r="M101" s="21">
        <v>0.75</v>
      </c>
      <c r="N101" s="21" t="s">
        <v>1711</v>
      </c>
      <c r="O101" s="21">
        <v>0.15</v>
      </c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35">
        <v>758</v>
      </c>
      <c r="AB101" s="36" t="s">
        <v>141</v>
      </c>
      <c r="AC101" s="31" t="s">
        <v>1760</v>
      </c>
      <c r="AD101" s="31" t="s">
        <v>1772</v>
      </c>
      <c r="AE101" s="60" t="s">
        <v>1761</v>
      </c>
      <c r="AF101" s="31"/>
      <c r="AG101" s="31"/>
      <c r="AH101" s="63">
        <v>1</v>
      </c>
      <c r="AI101" s="63">
        <v>7708503727</v>
      </c>
      <c r="AJ101" s="118" t="s">
        <v>1823</v>
      </c>
      <c r="AK101" s="118" t="s">
        <v>1688</v>
      </c>
      <c r="AL101" s="94"/>
      <c r="AM101" s="36"/>
    </row>
    <row r="102" spans="1:39" ht="55.5" customHeight="1">
      <c r="A102" s="90">
        <v>83</v>
      </c>
      <c r="B102" s="191">
        <v>7708503727</v>
      </c>
      <c r="C102" s="315">
        <v>1037739877295</v>
      </c>
      <c r="D102" s="313" t="s">
        <v>1650</v>
      </c>
      <c r="E102" s="73" t="s">
        <v>1689</v>
      </c>
      <c r="F102" s="19">
        <v>1</v>
      </c>
      <c r="G102" s="32" t="s">
        <v>128</v>
      </c>
      <c r="H102" s="19">
        <v>1</v>
      </c>
      <c r="I102" s="24" t="s">
        <v>830</v>
      </c>
      <c r="J102" s="19">
        <v>2</v>
      </c>
      <c r="K102" s="15" t="s">
        <v>27</v>
      </c>
      <c r="L102" s="21">
        <v>1</v>
      </c>
      <c r="M102" s="21">
        <v>0.75</v>
      </c>
      <c r="N102" s="21" t="s">
        <v>1719</v>
      </c>
      <c r="O102" s="21">
        <v>3.3999999999999998E-3</v>
      </c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35">
        <v>758</v>
      </c>
      <c r="AB102" s="36" t="s">
        <v>141</v>
      </c>
      <c r="AC102" s="31" t="s">
        <v>1762</v>
      </c>
      <c r="AD102" s="31"/>
      <c r="AE102" s="60"/>
      <c r="AF102" s="31"/>
      <c r="AG102" s="31"/>
      <c r="AH102" s="114">
        <v>1</v>
      </c>
      <c r="AI102" s="352">
        <v>7708503727</v>
      </c>
      <c r="AJ102" s="346" t="s">
        <v>1650</v>
      </c>
      <c r="AK102" s="121" t="s">
        <v>1689</v>
      </c>
      <c r="AL102" s="94"/>
      <c r="AM102" s="36"/>
    </row>
    <row r="103" spans="1:39" ht="75" customHeight="1">
      <c r="A103" s="90">
        <v>84</v>
      </c>
      <c r="B103" s="192"/>
      <c r="C103" s="316"/>
      <c r="D103" s="314"/>
      <c r="E103" s="73" t="s">
        <v>1690</v>
      </c>
      <c r="F103" s="19">
        <v>1</v>
      </c>
      <c r="G103" s="32" t="s">
        <v>128</v>
      </c>
      <c r="H103" s="19">
        <v>1</v>
      </c>
      <c r="I103" s="24" t="s">
        <v>830</v>
      </c>
      <c r="J103" s="19">
        <v>2</v>
      </c>
      <c r="K103" s="15" t="s">
        <v>27</v>
      </c>
      <c r="L103" s="21">
        <v>1</v>
      </c>
      <c r="M103" s="21">
        <v>0.75</v>
      </c>
      <c r="N103" s="21" t="s">
        <v>1719</v>
      </c>
      <c r="O103" s="21">
        <v>4.7999999999999996E-3</v>
      </c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35">
        <v>758</v>
      </c>
      <c r="AB103" s="36" t="s">
        <v>141</v>
      </c>
      <c r="AC103" s="31" t="s">
        <v>1760</v>
      </c>
      <c r="AD103" s="31"/>
      <c r="AE103" s="60"/>
      <c r="AF103" s="31"/>
      <c r="AG103" s="31"/>
      <c r="AH103" s="114">
        <v>1</v>
      </c>
      <c r="AI103" s="353"/>
      <c r="AJ103" s="348"/>
      <c r="AK103" s="121" t="s">
        <v>1690</v>
      </c>
      <c r="AL103" s="94"/>
      <c r="AM103" s="36"/>
    </row>
    <row r="104" spans="1:39" ht="55.5" customHeight="1">
      <c r="A104" s="90">
        <v>85</v>
      </c>
      <c r="B104" s="25">
        <v>6625004708</v>
      </c>
      <c r="C104" s="88">
        <v>1036601470620</v>
      </c>
      <c r="D104" s="91" t="s">
        <v>1699</v>
      </c>
      <c r="E104" s="91" t="s">
        <v>1700</v>
      </c>
      <c r="F104" s="19">
        <v>1</v>
      </c>
      <c r="G104" s="32" t="s">
        <v>128</v>
      </c>
      <c r="H104" s="19">
        <v>5</v>
      </c>
      <c r="I104" s="98" t="s">
        <v>829</v>
      </c>
      <c r="J104" s="19">
        <v>1</v>
      </c>
      <c r="K104" s="102" t="s">
        <v>25</v>
      </c>
      <c r="L104" s="102">
        <v>1</v>
      </c>
      <c r="M104" s="102">
        <v>1.1000000000000001</v>
      </c>
      <c r="N104" s="21" t="s">
        <v>1709</v>
      </c>
      <c r="O104" s="102">
        <v>0.3</v>
      </c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35">
        <v>758</v>
      </c>
      <c r="AB104" s="36" t="s">
        <v>141</v>
      </c>
      <c r="AC104" s="31" t="s">
        <v>156</v>
      </c>
      <c r="AD104" s="31" t="s">
        <v>184</v>
      </c>
      <c r="AE104" s="60">
        <v>39</v>
      </c>
      <c r="AF104" s="31"/>
      <c r="AG104" s="31"/>
      <c r="AH104" s="88">
        <v>2</v>
      </c>
      <c r="AI104" s="25">
        <v>6625004708</v>
      </c>
      <c r="AJ104" s="94" t="s">
        <v>1699</v>
      </c>
      <c r="AK104" s="94" t="s">
        <v>1700</v>
      </c>
      <c r="AL104" s="94"/>
      <c r="AM104" s="36"/>
    </row>
    <row r="105" spans="1:39" ht="55.5" customHeight="1">
      <c r="A105" s="96">
        <v>86</v>
      </c>
      <c r="B105" s="25">
        <v>6625014047</v>
      </c>
      <c r="C105" s="97">
        <v>1036601482830</v>
      </c>
      <c r="D105" s="94" t="s">
        <v>1824</v>
      </c>
      <c r="E105" s="134" t="s">
        <v>1836</v>
      </c>
      <c r="F105" s="19">
        <v>1</v>
      </c>
      <c r="G105" s="32" t="s">
        <v>128</v>
      </c>
      <c r="H105" s="19">
        <v>3</v>
      </c>
      <c r="I105" s="24" t="s">
        <v>24</v>
      </c>
      <c r="J105" s="19">
        <v>2</v>
      </c>
      <c r="K105" s="15" t="s">
        <v>27</v>
      </c>
      <c r="L105" s="102">
        <v>2</v>
      </c>
      <c r="M105" s="102">
        <v>0.75</v>
      </c>
      <c r="N105" s="21" t="s">
        <v>1714</v>
      </c>
      <c r="O105" s="102">
        <v>0.1</v>
      </c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35">
        <v>758</v>
      </c>
      <c r="AB105" s="36" t="s">
        <v>141</v>
      </c>
      <c r="AC105" s="31" t="s">
        <v>156</v>
      </c>
      <c r="AD105" s="31"/>
      <c r="AE105" s="60"/>
      <c r="AF105" s="31"/>
      <c r="AG105" s="31"/>
      <c r="AH105" s="97">
        <v>9</v>
      </c>
      <c r="AI105" s="25">
        <v>6625014047</v>
      </c>
      <c r="AJ105" s="109" t="s">
        <v>1824</v>
      </c>
      <c r="AK105" s="109" t="s">
        <v>1825</v>
      </c>
      <c r="AL105" s="94"/>
      <c r="AM105" s="36"/>
    </row>
    <row r="106" spans="1:39" ht="55.5" customHeight="1">
      <c r="A106" s="96">
        <v>87</v>
      </c>
      <c r="B106" s="25">
        <v>6608008004</v>
      </c>
      <c r="C106" s="97">
        <v>1026600000350</v>
      </c>
      <c r="D106" s="109" t="s">
        <v>1826</v>
      </c>
      <c r="E106" s="134" t="s">
        <v>1837</v>
      </c>
      <c r="F106" s="19">
        <v>1</v>
      </c>
      <c r="G106" s="32" t="s">
        <v>128</v>
      </c>
      <c r="H106" s="19">
        <v>3</v>
      </c>
      <c r="I106" s="24" t="s">
        <v>24</v>
      </c>
      <c r="J106" s="19">
        <v>5</v>
      </c>
      <c r="K106" s="15" t="s">
        <v>1199</v>
      </c>
      <c r="L106" s="102">
        <v>2</v>
      </c>
      <c r="M106" s="102">
        <v>0.75</v>
      </c>
      <c r="N106" s="21" t="s">
        <v>1714</v>
      </c>
      <c r="O106" s="102">
        <v>0.1</v>
      </c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35">
        <v>758</v>
      </c>
      <c r="AB106" s="36" t="s">
        <v>141</v>
      </c>
      <c r="AC106" s="31" t="s">
        <v>156</v>
      </c>
      <c r="AD106" s="31"/>
      <c r="AE106" s="60"/>
      <c r="AF106" s="31"/>
      <c r="AG106" s="31"/>
      <c r="AH106" s="97">
        <v>9</v>
      </c>
      <c r="AI106" s="25">
        <v>6608008004</v>
      </c>
      <c r="AJ106" s="109" t="s">
        <v>1826</v>
      </c>
      <c r="AK106" s="109" t="s">
        <v>1827</v>
      </c>
      <c r="AL106" s="94"/>
      <c r="AM106" s="36"/>
    </row>
    <row r="107" spans="1:39" ht="55.5" customHeight="1">
      <c r="A107" s="136">
        <v>88</v>
      </c>
      <c r="B107" s="107">
        <v>662500261457</v>
      </c>
      <c r="C107" s="135">
        <v>317665800099744</v>
      </c>
      <c r="D107" s="134" t="s">
        <v>1832</v>
      </c>
      <c r="E107" s="134" t="s">
        <v>1838</v>
      </c>
      <c r="F107" s="19">
        <v>1</v>
      </c>
      <c r="G107" s="32" t="s">
        <v>128</v>
      </c>
      <c r="H107" s="19">
        <v>1</v>
      </c>
      <c r="I107" s="24" t="s">
        <v>830</v>
      </c>
      <c r="J107" s="19">
        <v>1</v>
      </c>
      <c r="K107" s="15" t="s">
        <v>25</v>
      </c>
      <c r="L107" s="102">
        <v>1</v>
      </c>
      <c r="M107" s="102">
        <v>0.75</v>
      </c>
      <c r="N107" s="15" t="s">
        <v>1707</v>
      </c>
      <c r="O107" s="102">
        <v>2.5000000000000001E-2</v>
      </c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35">
        <v>758</v>
      </c>
      <c r="AB107" s="36" t="s">
        <v>141</v>
      </c>
      <c r="AC107" s="31" t="s">
        <v>156</v>
      </c>
      <c r="AD107" s="31" t="s">
        <v>1834</v>
      </c>
      <c r="AE107" s="60" t="s">
        <v>230</v>
      </c>
      <c r="AF107" s="31"/>
      <c r="AG107" s="31"/>
      <c r="AH107" s="135">
        <v>6</v>
      </c>
      <c r="AI107" s="107">
        <v>662500261457</v>
      </c>
      <c r="AJ107" s="134" t="s">
        <v>1832</v>
      </c>
      <c r="AK107" s="134" t="s">
        <v>1833</v>
      </c>
      <c r="AL107" s="134"/>
      <c r="AM107" s="36"/>
    </row>
    <row r="108" spans="1:39" ht="55.5" customHeight="1">
      <c r="A108" s="136">
        <v>89</v>
      </c>
      <c r="B108" s="25">
        <v>6625023637</v>
      </c>
      <c r="C108" s="135">
        <v>1026601505358</v>
      </c>
      <c r="D108" s="134" t="s">
        <v>1835</v>
      </c>
      <c r="E108" s="73" t="s">
        <v>1862</v>
      </c>
      <c r="F108" s="19">
        <v>1</v>
      </c>
      <c r="G108" s="32" t="s">
        <v>128</v>
      </c>
      <c r="H108" s="19">
        <v>3</v>
      </c>
      <c r="I108" s="24" t="s">
        <v>24</v>
      </c>
      <c r="J108" s="19">
        <v>1</v>
      </c>
      <c r="K108" s="15" t="s">
        <v>25</v>
      </c>
      <c r="L108" s="102">
        <v>2</v>
      </c>
      <c r="M108" s="102">
        <v>0.75</v>
      </c>
      <c r="N108" s="21" t="s">
        <v>1709</v>
      </c>
      <c r="O108" s="102">
        <v>0.214</v>
      </c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35">
        <v>758</v>
      </c>
      <c r="AB108" s="36" t="s">
        <v>141</v>
      </c>
      <c r="AC108" s="31" t="s">
        <v>156</v>
      </c>
      <c r="AD108" s="31" t="s">
        <v>137</v>
      </c>
      <c r="AE108" s="60">
        <v>3</v>
      </c>
      <c r="AF108" s="31" t="s">
        <v>1877</v>
      </c>
      <c r="AG108" s="31" t="s">
        <v>1878</v>
      </c>
      <c r="AH108" s="135">
        <v>10</v>
      </c>
      <c r="AI108" s="25">
        <v>6625023637</v>
      </c>
      <c r="AJ108" s="134" t="s">
        <v>1835</v>
      </c>
      <c r="AK108" s="73" t="s">
        <v>1862</v>
      </c>
      <c r="AL108" s="134"/>
      <c r="AM108" s="36"/>
    </row>
    <row r="109" spans="1:39" ht="55.5" customHeight="1">
      <c r="A109" s="136">
        <v>90</v>
      </c>
      <c r="B109" s="25">
        <v>6625014270</v>
      </c>
      <c r="C109" s="135">
        <v>1036601477714</v>
      </c>
      <c r="D109" s="134" t="s">
        <v>1863</v>
      </c>
      <c r="E109" s="73" t="s">
        <v>1864</v>
      </c>
      <c r="F109" s="19">
        <v>1</v>
      </c>
      <c r="G109" s="32" t="s">
        <v>128</v>
      </c>
      <c r="H109" s="19">
        <v>3</v>
      </c>
      <c r="I109" s="24" t="s">
        <v>24</v>
      </c>
      <c r="J109" s="19">
        <v>5</v>
      </c>
      <c r="K109" s="15" t="s">
        <v>1866</v>
      </c>
      <c r="L109" s="102">
        <v>4</v>
      </c>
      <c r="M109" s="102">
        <v>0.75</v>
      </c>
      <c r="N109" s="21" t="s">
        <v>1706</v>
      </c>
      <c r="O109" s="102">
        <v>0.42799999999999999</v>
      </c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35">
        <v>758</v>
      </c>
      <c r="AB109" s="36" t="s">
        <v>141</v>
      </c>
      <c r="AC109" s="31" t="s">
        <v>1865</v>
      </c>
      <c r="AD109" s="31"/>
      <c r="AE109" s="60"/>
      <c r="AF109" s="31"/>
      <c r="AG109" s="31"/>
      <c r="AH109" s="135">
        <v>9</v>
      </c>
      <c r="AI109" s="25">
        <v>6625014270</v>
      </c>
      <c r="AJ109" s="134" t="s">
        <v>1863</v>
      </c>
      <c r="AK109" s="73" t="s">
        <v>1864</v>
      </c>
      <c r="AL109" s="134"/>
      <c r="AM109" s="36"/>
    </row>
    <row r="110" spans="1:39" ht="55.5" customHeight="1">
      <c r="A110" s="136">
        <v>91</v>
      </c>
      <c r="B110" s="25">
        <v>6625013540</v>
      </c>
      <c r="C110" s="135">
        <v>1036601473303</v>
      </c>
      <c r="D110" s="134" t="s">
        <v>1867</v>
      </c>
      <c r="E110" s="134" t="s">
        <v>1870</v>
      </c>
      <c r="F110" s="19">
        <v>1</v>
      </c>
      <c r="G110" s="32" t="s">
        <v>128</v>
      </c>
      <c r="H110" s="19">
        <v>5</v>
      </c>
      <c r="I110" s="137" t="s">
        <v>1868</v>
      </c>
      <c r="J110" s="19">
        <v>2</v>
      </c>
      <c r="K110" s="15" t="s">
        <v>27</v>
      </c>
      <c r="L110" s="102">
        <v>1</v>
      </c>
      <c r="M110" s="102">
        <v>1.1000000000000001</v>
      </c>
      <c r="N110" s="15" t="s">
        <v>1707</v>
      </c>
      <c r="O110" s="102">
        <v>3.6999999999999998E-2</v>
      </c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35">
        <v>758</v>
      </c>
      <c r="AB110" s="36" t="s">
        <v>141</v>
      </c>
      <c r="AC110" s="31" t="s">
        <v>1869</v>
      </c>
      <c r="AD110" s="31"/>
      <c r="AE110" s="60"/>
      <c r="AF110" s="31"/>
      <c r="AG110" s="31"/>
      <c r="AH110" s="135">
        <v>9</v>
      </c>
      <c r="AI110" s="25">
        <v>6625013540</v>
      </c>
      <c r="AJ110" s="134" t="s">
        <v>1867</v>
      </c>
      <c r="AK110" s="134" t="s">
        <v>1870</v>
      </c>
      <c r="AL110" s="134"/>
      <c r="AM110" s="36"/>
    </row>
    <row r="111" spans="1:39" ht="55.5" customHeight="1">
      <c r="A111" s="136">
        <v>92</v>
      </c>
      <c r="B111" s="25">
        <v>50306045205</v>
      </c>
      <c r="C111" s="135">
        <v>14035007202460</v>
      </c>
      <c r="D111" s="134" t="s">
        <v>1871</v>
      </c>
      <c r="E111" s="73" t="s">
        <v>1874</v>
      </c>
      <c r="F111" s="19">
        <v>2</v>
      </c>
      <c r="G111" s="11" t="s">
        <v>23</v>
      </c>
      <c r="H111" s="19">
        <v>3</v>
      </c>
      <c r="I111" s="24" t="s">
        <v>24</v>
      </c>
      <c r="J111" s="19">
        <v>1</v>
      </c>
      <c r="K111" s="15" t="s">
        <v>25</v>
      </c>
      <c r="L111" s="102">
        <v>2</v>
      </c>
      <c r="M111" s="102">
        <v>1.1000000000000001</v>
      </c>
      <c r="N111" s="21" t="s">
        <v>1876</v>
      </c>
      <c r="O111" s="102">
        <v>1.2569999999999999</v>
      </c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35">
        <v>758</v>
      </c>
      <c r="AB111" s="36" t="s">
        <v>141</v>
      </c>
      <c r="AC111" s="31" t="s">
        <v>156</v>
      </c>
      <c r="AD111" s="31" t="s">
        <v>1875</v>
      </c>
      <c r="AE111" s="60">
        <v>41</v>
      </c>
      <c r="AF111" s="31" t="s">
        <v>1872</v>
      </c>
      <c r="AG111" s="31" t="s">
        <v>1873</v>
      </c>
      <c r="AH111" s="47">
        <v>2.5</v>
      </c>
      <c r="AI111" s="25">
        <v>50306045205</v>
      </c>
      <c r="AJ111" s="134" t="s">
        <v>1871</v>
      </c>
      <c r="AK111" s="73" t="s">
        <v>1874</v>
      </c>
      <c r="AL111" s="134"/>
      <c r="AM111" s="36"/>
    </row>
    <row r="112" spans="1:39" ht="55.5" customHeight="1">
      <c r="A112" s="140">
        <v>93</v>
      </c>
      <c r="B112" s="25">
        <v>2310031475</v>
      </c>
      <c r="C112" s="135">
        <v>1022301598549</v>
      </c>
      <c r="D112" s="138" t="s">
        <v>1830</v>
      </c>
      <c r="E112" s="73" t="s">
        <v>1879</v>
      </c>
      <c r="F112" s="19">
        <v>1</v>
      </c>
      <c r="G112" s="32" t="s">
        <v>128</v>
      </c>
      <c r="H112" s="19">
        <v>3</v>
      </c>
      <c r="I112" s="24" t="s">
        <v>24</v>
      </c>
      <c r="J112" s="19">
        <v>1</v>
      </c>
      <c r="K112" s="15" t="s">
        <v>25</v>
      </c>
      <c r="L112" s="102">
        <v>2</v>
      </c>
      <c r="M112" s="102">
        <v>1.1000000000000001</v>
      </c>
      <c r="N112" s="21" t="s">
        <v>1880</v>
      </c>
      <c r="O112" s="102">
        <v>2.2000000000000002</v>
      </c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35">
        <v>758</v>
      </c>
      <c r="AB112" s="36" t="s">
        <v>141</v>
      </c>
      <c r="AC112" s="31" t="s">
        <v>142</v>
      </c>
      <c r="AD112" s="31" t="s">
        <v>1881</v>
      </c>
      <c r="AE112" s="60">
        <v>2</v>
      </c>
      <c r="AF112" s="31" t="s">
        <v>1882</v>
      </c>
      <c r="AG112" s="31" t="s">
        <v>1883</v>
      </c>
      <c r="AH112" s="139" t="s">
        <v>1884</v>
      </c>
      <c r="AI112" s="25">
        <v>2310031475</v>
      </c>
      <c r="AJ112" s="138" t="s">
        <v>1830</v>
      </c>
      <c r="AK112" s="73" t="s">
        <v>1885</v>
      </c>
      <c r="AL112" s="134"/>
      <c r="AM112" s="36"/>
    </row>
    <row r="113" spans="1:39" ht="55.5" customHeight="1">
      <c r="A113" s="140">
        <v>94</v>
      </c>
      <c r="B113" s="25">
        <v>6625013879</v>
      </c>
      <c r="C113" s="139">
        <v>1036601486107</v>
      </c>
      <c r="D113" s="138" t="s">
        <v>1886</v>
      </c>
      <c r="E113" s="73" t="s">
        <v>1887</v>
      </c>
      <c r="F113" s="19">
        <v>1</v>
      </c>
      <c r="G113" s="32" t="s">
        <v>128</v>
      </c>
      <c r="H113" s="19">
        <v>3</v>
      </c>
      <c r="I113" s="24" t="s">
        <v>24</v>
      </c>
      <c r="J113" s="19">
        <v>5</v>
      </c>
      <c r="K113" s="15" t="s">
        <v>1888</v>
      </c>
      <c r="L113" s="102">
        <v>1</v>
      </c>
      <c r="M113" s="102">
        <v>0.75</v>
      </c>
      <c r="N113" s="21" t="s">
        <v>1889</v>
      </c>
      <c r="O113" s="102">
        <v>0.1</v>
      </c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35">
        <v>758</v>
      </c>
      <c r="AB113" s="36" t="s">
        <v>141</v>
      </c>
      <c r="AC113" s="31" t="s">
        <v>1890</v>
      </c>
      <c r="AD113" s="31"/>
      <c r="AE113" s="60"/>
      <c r="AF113" s="31"/>
      <c r="AG113" s="31"/>
      <c r="AH113" s="139">
        <v>9</v>
      </c>
      <c r="AI113" s="25">
        <v>6625013879</v>
      </c>
      <c r="AJ113" s="138" t="s">
        <v>1886</v>
      </c>
      <c r="AK113" s="73" t="s">
        <v>1887</v>
      </c>
      <c r="AL113" s="138"/>
      <c r="AM113" s="36"/>
    </row>
    <row r="114" spans="1:39" ht="102" customHeight="1">
      <c r="A114" s="142">
        <v>95</v>
      </c>
      <c r="B114" s="25">
        <v>6625014128</v>
      </c>
      <c r="C114" s="143">
        <v>1036601474414</v>
      </c>
      <c r="D114" s="141" t="s">
        <v>1891</v>
      </c>
      <c r="E114" s="73" t="s">
        <v>1892</v>
      </c>
      <c r="F114" s="19">
        <v>1</v>
      </c>
      <c r="G114" s="32" t="s">
        <v>128</v>
      </c>
      <c r="H114" s="19">
        <v>3</v>
      </c>
      <c r="I114" s="24" t="s">
        <v>24</v>
      </c>
      <c r="J114" s="19">
        <v>2</v>
      </c>
      <c r="K114" s="15" t="s">
        <v>27</v>
      </c>
      <c r="L114" s="102">
        <v>2</v>
      </c>
      <c r="M114" s="102">
        <v>0.75</v>
      </c>
      <c r="N114" s="21" t="s">
        <v>1893</v>
      </c>
      <c r="O114" s="21" t="s">
        <v>1894</v>
      </c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35">
        <v>758</v>
      </c>
      <c r="AB114" s="36" t="s">
        <v>141</v>
      </c>
      <c r="AC114" s="31" t="s">
        <v>1890</v>
      </c>
      <c r="AD114" s="31"/>
      <c r="AE114" s="60"/>
      <c r="AF114" s="31"/>
      <c r="AG114" s="31"/>
      <c r="AH114" s="143">
        <v>9</v>
      </c>
      <c r="AI114" s="25">
        <v>6625014128</v>
      </c>
      <c r="AJ114" s="141" t="s">
        <v>1891</v>
      </c>
      <c r="AK114" s="73" t="s">
        <v>1892</v>
      </c>
      <c r="AL114" s="141"/>
      <c r="AM114" s="36"/>
    </row>
    <row r="115" spans="1:39" ht="55.5" customHeight="1">
      <c r="A115" s="142">
        <v>96</v>
      </c>
      <c r="B115" s="25">
        <v>6625013188</v>
      </c>
      <c r="C115" s="143">
        <v>1036601476560</v>
      </c>
      <c r="D115" s="141" t="s">
        <v>1895</v>
      </c>
      <c r="E115" s="73" t="s">
        <v>1896</v>
      </c>
      <c r="F115" s="19">
        <v>1</v>
      </c>
      <c r="G115" s="32" t="s">
        <v>128</v>
      </c>
      <c r="H115" s="19">
        <v>1</v>
      </c>
      <c r="I115" s="24" t="s">
        <v>830</v>
      </c>
      <c r="J115" s="19">
        <v>5</v>
      </c>
      <c r="K115" s="15" t="s">
        <v>1199</v>
      </c>
      <c r="L115" s="102">
        <v>2</v>
      </c>
      <c r="M115" s="102">
        <v>0.75</v>
      </c>
      <c r="N115" s="21" t="s">
        <v>1897</v>
      </c>
      <c r="O115" s="102">
        <v>0.05</v>
      </c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35">
        <v>758</v>
      </c>
      <c r="AB115" s="36" t="s">
        <v>141</v>
      </c>
      <c r="AC115" s="31" t="s">
        <v>156</v>
      </c>
      <c r="AD115" s="31" t="s">
        <v>173</v>
      </c>
      <c r="AE115" s="60"/>
      <c r="AF115" s="31" t="s">
        <v>1898</v>
      </c>
      <c r="AG115" s="31" t="s">
        <v>1899</v>
      </c>
      <c r="AH115" s="143">
        <v>9</v>
      </c>
      <c r="AI115" s="25">
        <f>B115</f>
        <v>6625013188</v>
      </c>
      <c r="AJ115" s="141" t="str">
        <f>D115</f>
        <v>Садоводческое некоммерческое товарищество №32</v>
      </c>
      <c r="AK115" s="73" t="str">
        <f>E115</f>
        <v>623100, Свердловская обл, г.Первоуральск, р-он ГПТУ№7, ул.Прокатчиков</v>
      </c>
      <c r="AL115" s="141"/>
      <c r="AM115" s="36"/>
    </row>
    <row r="116" spans="1:39" ht="15" customHeight="1">
      <c r="A116" s="96"/>
      <c r="B116" s="10"/>
      <c r="C116" s="10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5"/>
      <c r="AB116" s="31"/>
      <c r="AC116" s="31"/>
      <c r="AD116" s="30"/>
      <c r="AE116" s="52"/>
      <c r="AF116" s="31"/>
      <c r="AG116" s="31"/>
      <c r="AH116" s="30"/>
      <c r="AI116" s="31"/>
      <c r="AJ116" s="36"/>
      <c r="AK116" s="36"/>
      <c r="AL116" s="36"/>
      <c r="AM116" s="36"/>
    </row>
    <row r="117" spans="1:39" ht="15.75" customHeight="1"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</row>
  </sheetData>
  <mergeCells count="88">
    <mergeCell ref="AJ48:AJ50"/>
    <mergeCell ref="AJ82:AJ91"/>
    <mergeCell ref="AJ92:AJ99"/>
    <mergeCell ref="AI102:AI103"/>
    <mergeCell ref="AJ102:AJ103"/>
    <mergeCell ref="A46:A47"/>
    <mergeCell ref="D46:D47"/>
    <mergeCell ref="AI46:AI47"/>
    <mergeCell ref="AH46:AH47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AJ46:AJ47"/>
    <mergeCell ref="H12:I12"/>
    <mergeCell ref="J12:K12"/>
    <mergeCell ref="A10:P10"/>
    <mergeCell ref="AA10:AG10"/>
    <mergeCell ref="AH10:AM10"/>
    <mergeCell ref="AD1:AM1"/>
    <mergeCell ref="AA3:AM3"/>
    <mergeCell ref="AD4:AM4"/>
    <mergeCell ref="AA7:AD7"/>
    <mergeCell ref="B8:AE8"/>
    <mergeCell ref="AH48:AH51"/>
    <mergeCell ref="AI48:AI51"/>
    <mergeCell ref="W13:W14"/>
    <mergeCell ref="X13:X14"/>
    <mergeCell ref="Y13:Z13"/>
    <mergeCell ref="AG13:AG14"/>
    <mergeCell ref="AE13:AE14"/>
    <mergeCell ref="AF13:AF14"/>
    <mergeCell ref="A48:A51"/>
    <mergeCell ref="AA48:AA51"/>
    <mergeCell ref="AB48:AB51"/>
    <mergeCell ref="AC48:AC51"/>
    <mergeCell ref="D102:D103"/>
    <mergeCell ref="C102:C103"/>
    <mergeCell ref="D80:D81"/>
    <mergeCell ref="C82:C91"/>
    <mergeCell ref="D82:D91"/>
    <mergeCell ref="C92:C99"/>
    <mergeCell ref="D92:D99"/>
    <mergeCell ref="C80:C81"/>
    <mergeCell ref="B82:B91"/>
    <mergeCell ref="B92:B99"/>
    <mergeCell ref="B102:B103"/>
    <mergeCell ref="B48:B51"/>
    <mergeCell ref="A11:A14"/>
    <mergeCell ref="B12:B14"/>
    <mergeCell ref="C12:C14"/>
    <mergeCell ref="D12:D14"/>
    <mergeCell ref="E12:E14"/>
    <mergeCell ref="B11:E11"/>
    <mergeCell ref="B80:B81"/>
    <mergeCell ref="AC13:AC14"/>
    <mergeCell ref="AD13:AD14"/>
    <mergeCell ref="I13:I14"/>
    <mergeCell ref="J13:J14"/>
    <mergeCell ref="K13:K14"/>
    <mergeCell ref="P13:P14"/>
    <mergeCell ref="Q13:Q14"/>
    <mergeCell ref="L13:L14"/>
    <mergeCell ref="M13:M14"/>
    <mergeCell ref="N13:N14"/>
    <mergeCell ref="O13:O14"/>
    <mergeCell ref="H13:H14"/>
    <mergeCell ref="F13:F14"/>
    <mergeCell ref="G13:G14"/>
    <mergeCell ref="AA11:AG12"/>
    <mergeCell ref="AA13:AB13"/>
    <mergeCell ref="B46:B47"/>
    <mergeCell ref="L11:Z11"/>
    <mergeCell ref="P12:T12"/>
    <mergeCell ref="U12:Z12"/>
    <mergeCell ref="L12:O12"/>
    <mergeCell ref="F11:K11"/>
    <mergeCell ref="F12:G12"/>
    <mergeCell ref="R13:R14"/>
    <mergeCell ref="S13:S14"/>
    <mergeCell ref="T13:T14"/>
    <mergeCell ref="U13:U14"/>
    <mergeCell ref="V13:V14"/>
  </mergeCells>
  <pageMargins left="0.51181102362204722" right="0.31496062992125984" top="0.55118110236220474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ФЛ</vt:lpstr>
      <vt:lpstr>ЮЛ</vt:lpstr>
      <vt:lpstr>ФЛ!Область_печати</vt:lpstr>
      <vt:lpstr>ЮЛ!Область_печати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2019-10-03T10:33:27Z</dcterms:modified>
</cp:coreProperties>
</file>