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9" i="1" l="1"/>
  <c r="G9" i="1"/>
  <c r="I7" i="1"/>
  <c r="I6" i="1"/>
  <c r="G7" i="1"/>
  <c r="G6" i="1"/>
  <c r="H29" i="1" l="1"/>
  <c r="D29" i="1" s="1"/>
  <c r="H28" i="1"/>
  <c r="D28" i="1" s="1"/>
  <c r="D10" i="1"/>
  <c r="D31" i="1" l="1"/>
  <c r="D33" i="1"/>
  <c r="D34" i="1"/>
  <c r="D35" i="1"/>
  <c r="D30" i="1"/>
  <c r="D19" i="1" l="1"/>
  <c r="D20" i="1"/>
  <c r="D18" i="1"/>
  <c r="F8" i="1" l="1"/>
  <c r="G8" i="1"/>
  <c r="G5" i="1" s="1"/>
  <c r="H8" i="1"/>
  <c r="I8" i="1"/>
  <c r="I5" i="1" s="1"/>
  <c r="J8" i="1"/>
  <c r="K8" i="1"/>
  <c r="L8" i="1"/>
  <c r="E8" i="1"/>
  <c r="F7" i="1"/>
  <c r="H7" i="1"/>
  <c r="J7" i="1"/>
  <c r="K7" i="1"/>
  <c r="L7" i="1"/>
  <c r="E7" i="1"/>
  <c r="F6" i="1"/>
  <c r="F5" i="1" s="1"/>
  <c r="H6" i="1"/>
  <c r="H5" i="1" s="1"/>
  <c r="J6" i="1"/>
  <c r="K6" i="1"/>
  <c r="L6" i="1"/>
  <c r="E6" i="1"/>
  <c r="J5" i="1"/>
  <c r="K5" i="1"/>
  <c r="L5" i="1"/>
  <c r="D9" i="1"/>
  <c r="G26" i="1"/>
  <c r="H26" i="1"/>
  <c r="I26" i="1"/>
  <c r="J26" i="1"/>
  <c r="K26" i="1"/>
  <c r="L26" i="1"/>
  <c r="F26" i="1"/>
  <c r="F15" i="1"/>
  <c r="G15" i="1"/>
  <c r="H15" i="1"/>
  <c r="I15" i="1"/>
  <c r="J15" i="1"/>
  <c r="K15" i="1"/>
  <c r="L15" i="1"/>
  <c r="E15" i="1"/>
  <c r="E26" i="1"/>
  <c r="E5" i="1" l="1"/>
  <c r="D7" i="1"/>
  <c r="D8" i="1"/>
  <c r="D6" i="1"/>
  <c r="D5" i="1"/>
  <c r="D26" i="1"/>
  <c r="D17" i="1"/>
  <c r="D15" i="1"/>
</calcChain>
</file>

<file path=xl/sharedStrings.xml><?xml version="1.0" encoding="utf-8"?>
<sst xmlns="http://schemas.openxmlformats.org/spreadsheetml/2006/main" count="76" uniqueCount="60">
  <si>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</si>
  <si>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</si>
  <si>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</si>
  <si>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</si>
  <si>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</si>
  <si>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</si>
  <si>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>2018 год</t>
  </si>
  <si>
    <t xml:space="preserve"> 2019 год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</si>
  <si>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</si>
  <si>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</si>
  <si>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</si>
  <si>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</si>
  <si>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</si>
  <si>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</si>
  <si>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Всего по муниципальной адресной программе, в том числе:</t>
  </si>
  <si>
    <t>1.1.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</si>
  <si>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</si>
  <si>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</si>
  <si>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</si>
  <si>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</si>
  <si>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</si>
  <si>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</si>
  <si>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</si>
  <si>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</si>
  <si>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1.6.</t>
  </si>
  <si>
    <t>Справочно:*</t>
  </si>
  <si>
    <t>- участие в государственных программах на условиях софинансирования</t>
  </si>
  <si>
    <t>1.7.</t>
  </si>
  <si>
    <t>- участие в государственно-частном партнерстве</t>
  </si>
  <si>
    <t>Мероприятие 1:</t>
  </si>
  <si>
    <t>Комитет по управлению имуществом</t>
  </si>
  <si>
    <t>1.1.1.</t>
  </si>
  <si>
    <t>2.1.</t>
  </si>
  <si>
    <t>2.2.</t>
  </si>
  <si>
    <t>2.3.</t>
  </si>
  <si>
    <t>2.4.</t>
  </si>
  <si>
    <t>2.5.</t>
  </si>
  <si>
    <t>2.6.</t>
  </si>
  <si>
    <t>2.7.</t>
  </si>
  <si>
    <t>Мероприятие 2:</t>
  </si>
  <si>
    <t xml:space="preserve">ПЛАН МЕРОПРИЯТИЙ
 МУНИЦИПАЛЬНОЙ АДРЕСНОЙ ПРОГРАММЫ 
«ПЕРЕСЕЛЕНИЕ ГРАЖДАН НА ТЕРРИТОРИИ ГОРОДСКОГО ОКРУГА ПЕРВОУРАЛЬСК  
ИЗ АВАРИЙНОГО ЖИЛИЩНОГО ФОНДА В 2018 - 2025 ГОДАХ»
</t>
  </si>
  <si>
    <t>3.</t>
  </si>
  <si>
    <t>3.1.</t>
  </si>
  <si>
    <t>3.2.</t>
  </si>
  <si>
    <t>3.3.</t>
  </si>
  <si>
    <t>3.4.</t>
  </si>
  <si>
    <t>3.5.</t>
  </si>
  <si>
    <t>3.6.</t>
  </si>
  <si>
    <t>3.7.</t>
  </si>
  <si>
    <t xml:space="preserve">внебюджетные источники </t>
  </si>
  <si>
    <t xml:space="preserve">  Приобретение жилых помещений и предоставление единовременных денежных выплат гражданам, проживающим в многоквартирных домах, признанных  до  1 января   2017 года в установленном порядке аварийными и подлежащими сносу или реконструкции</t>
  </si>
  <si>
    <t xml:space="preserve"> Приобретение жилых помещений и предоставление единовременных денежных выплат гражданам, проживающим в многоквартирных домах, признанных   в     период  с    01 января 2012 года   по        01 января 2015 года в установленном порядке аварийными и подлежащими сносу или реконструкции</t>
  </si>
  <si>
    <t>2.1.1. 2.1.2. 2.1.3.  3.1.1. 3.1.1.1. 3.1.2. 3.1.2.1. 3.1.3.</t>
  </si>
  <si>
    <t>2.1.1. 2.1.2.1. 2.1.3. 3.1.1.1. 3.1.2.1. 3.1.4.</t>
  </si>
  <si>
    <t>федеральный бюджет **</t>
  </si>
  <si>
    <t>**</t>
  </si>
  <si>
    <t xml:space="preserve">средства Государственной корпорации «Фонд содействия реформированию жилищно-коммунального хозяйства» (далее – Фонд). </t>
  </si>
  <si>
    <t>2.</t>
  </si>
  <si>
    <t>1.</t>
  </si>
  <si>
    <t xml:space="preserve">Приложение 3
к постановлению Администрации городского округа Первоуральск 
от 28.04.2020     № 793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</si>
</sst>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J1" sqref="J1:M1"/>
    </sheetView>
  </sheetViews>
  <sheetFormatPr defaultRowHeight="15" x14ac:dyDescent="0.25"/>
  <cols>
    <col min="1" max="1" width="6.140625" style="26" customWidth="1"/>
    <col min="2" max="2" width="27.85546875" customWidth="1"/>
    <col min="4" max="4" width="15.85546875" style="9" customWidth="1"/>
    <col min="5" max="5" width="14.85546875" style="9" customWidth="1"/>
    <col min="6" max="6" width="13.5703125" style="9" customWidth="1"/>
    <col min="7" max="7" width="14.42578125" style="9" customWidth="1"/>
    <col min="8" max="8" width="9.140625" style="9"/>
    <col min="9" max="9" width="14.7109375" style="9" customWidth="1"/>
    <col min="10" max="12" width="9.140625" style="9"/>
  </cols>
  <sheetData>
    <row r="1" spans="1:13" ht="75" customHeight="1" x14ac:dyDescent="0.25">
      <c r="A1" s="23"/>
      <c r="B1" s="1"/>
      <c r="C1" s="1"/>
      <c r="D1" s="8"/>
      <c r="E1" s="8"/>
      <c r="F1" s="8"/>
      <c r="G1" s="8"/>
      <c r="H1" s="8"/>
      <c r="I1" s="8"/>
      <c r="J1" s="31" t="s">
        <v>59</v>
      </c>
      <c r="K1" s="31"/>
      <c r="L1" s="31"/>
      <c r="M1" s="31"/>
    </row>
    <row r="2" spans="1:13" ht="77.25" customHeight="1" x14ac:dyDescent="0.25">
      <c r="A2" s="29" t="s">
        <v>40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6.75" x14ac:dyDescent="0.25">
      <c r="A3" s="33" t="s">
        <v>0</v>
      </c>
      <c r="B3" s="37" t="s">
        <v>1</v>
      </c>
      <c r="C3" s="37" t="s">
        <v>2</v>
      </c>
      <c r="D3" s="37" t="s">
        <v>3</v>
      </c>
      <c r="E3" s="37"/>
      <c r="F3" s="37"/>
      <c r="G3" s="37"/>
      <c r="H3" s="37"/>
      <c r="I3" s="37"/>
      <c r="J3" s="37"/>
      <c r="K3" s="37"/>
      <c r="L3" s="37"/>
      <c r="M3" s="4" t="s">
        <v>4</v>
      </c>
    </row>
    <row r="4" spans="1:13" x14ac:dyDescent="0.25">
      <c r="A4" s="33"/>
      <c r="B4" s="37"/>
      <c r="C4" s="37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/>
    </row>
    <row r="5" spans="1:13" ht="42.75" x14ac:dyDescent="0.25">
      <c r="A5" s="24" t="s">
        <v>58</v>
      </c>
      <c r="B5" s="2" t="s">
        <v>14</v>
      </c>
      <c r="C5" s="3"/>
      <c r="D5" s="5">
        <f>E5+F5+G5+H5+I5+J5+K5+L5</f>
        <v>285392.79000000004</v>
      </c>
      <c r="E5" s="5">
        <f>E6+E7+E8</f>
        <v>41460.54</v>
      </c>
      <c r="F5" s="5">
        <f t="shared" ref="F5:L5" si="0">F6+F7+F8</f>
        <v>28826.260000000002</v>
      </c>
      <c r="G5" s="21">
        <f t="shared" si="0"/>
        <v>75187.72</v>
      </c>
      <c r="H5" s="18">
        <f t="shared" ref="H5:I5" si="1">H6+H7+H8</f>
        <v>0</v>
      </c>
      <c r="I5" s="18">
        <f t="shared" si="1"/>
        <v>139918.27000000002</v>
      </c>
      <c r="J5" s="5">
        <f t="shared" si="0"/>
        <v>0</v>
      </c>
      <c r="K5" s="5">
        <f t="shared" si="0"/>
        <v>0</v>
      </c>
      <c r="L5" s="5">
        <f t="shared" si="0"/>
        <v>0</v>
      </c>
      <c r="M5" s="3"/>
    </row>
    <row r="6" spans="1:13" x14ac:dyDescent="0.25">
      <c r="A6" s="24" t="s">
        <v>15</v>
      </c>
      <c r="B6" s="22" t="s">
        <v>54</v>
      </c>
      <c r="C6" s="3"/>
      <c r="D6" s="5">
        <f t="shared" ref="D6:D10" si="2">E6+F6+G6+H6+I6+J6+K6+L6</f>
        <v>163051.49</v>
      </c>
      <c r="E6" s="5">
        <f t="shared" ref="E6:F8" si="3">E17+E28</f>
        <v>0</v>
      </c>
      <c r="F6" s="5">
        <f t="shared" si="3"/>
        <v>0</v>
      </c>
      <c r="G6" s="5">
        <f>G28</f>
        <v>46760.639999999999</v>
      </c>
      <c r="H6" s="5">
        <f>H17+H28</f>
        <v>0</v>
      </c>
      <c r="I6" s="5">
        <f>I28</f>
        <v>116290.85</v>
      </c>
      <c r="J6" s="5">
        <f t="shared" ref="J6:L8" si="4">J17+J28</f>
        <v>0</v>
      </c>
      <c r="K6" s="5">
        <f t="shared" si="4"/>
        <v>0</v>
      </c>
      <c r="L6" s="5">
        <f t="shared" si="4"/>
        <v>0</v>
      </c>
      <c r="M6" s="3"/>
    </row>
    <row r="7" spans="1:13" x14ac:dyDescent="0.25">
      <c r="A7" s="24" t="s">
        <v>16</v>
      </c>
      <c r="B7" s="2" t="s">
        <v>17</v>
      </c>
      <c r="C7" s="3"/>
      <c r="D7" s="5">
        <f t="shared" si="2"/>
        <v>35875.5</v>
      </c>
      <c r="E7" s="5">
        <f t="shared" si="3"/>
        <v>29022.400000000001</v>
      </c>
      <c r="F7" s="5">
        <f t="shared" si="3"/>
        <v>0</v>
      </c>
      <c r="G7" s="5">
        <f>G29</f>
        <v>3272.18</v>
      </c>
      <c r="H7" s="5">
        <f>H18+H29</f>
        <v>0</v>
      </c>
      <c r="I7" s="5">
        <f>I29</f>
        <v>3580.92</v>
      </c>
      <c r="J7" s="5">
        <f t="shared" si="4"/>
        <v>0</v>
      </c>
      <c r="K7" s="5">
        <f t="shared" si="4"/>
        <v>0</v>
      </c>
      <c r="L7" s="5">
        <f t="shared" si="4"/>
        <v>0</v>
      </c>
      <c r="M7" s="3"/>
    </row>
    <row r="8" spans="1:13" x14ac:dyDescent="0.25">
      <c r="A8" s="24" t="s">
        <v>18</v>
      </c>
      <c r="B8" s="2" t="s">
        <v>19</v>
      </c>
      <c r="C8" s="3"/>
      <c r="D8" s="5">
        <f t="shared" si="2"/>
        <v>86465.8</v>
      </c>
      <c r="E8" s="5">
        <f t="shared" si="3"/>
        <v>12438.14</v>
      </c>
      <c r="F8" s="5">
        <f t="shared" si="3"/>
        <v>28826.260000000002</v>
      </c>
      <c r="G8" s="5">
        <f>G19+G30</f>
        <v>25154.9</v>
      </c>
      <c r="H8" s="5">
        <f>H19+H30</f>
        <v>0</v>
      </c>
      <c r="I8" s="5">
        <f>I19+I30</f>
        <v>20046.5</v>
      </c>
      <c r="J8" s="5">
        <f t="shared" si="4"/>
        <v>0</v>
      </c>
      <c r="K8" s="5">
        <f t="shared" si="4"/>
        <v>0</v>
      </c>
      <c r="L8" s="5">
        <f t="shared" si="4"/>
        <v>0</v>
      </c>
      <c r="M8" s="3"/>
    </row>
    <row r="9" spans="1:13" ht="42.75" x14ac:dyDescent="0.25">
      <c r="A9" s="24" t="s">
        <v>20</v>
      </c>
      <c r="B9" s="3" t="s">
        <v>21</v>
      </c>
      <c r="C9" s="3"/>
      <c r="D9" s="5">
        <f t="shared" si="2"/>
        <v>13342.31</v>
      </c>
      <c r="E9" s="13">
        <v>10908.75</v>
      </c>
      <c r="F9" s="5">
        <v>0</v>
      </c>
      <c r="G9" s="5">
        <f>G31</f>
        <v>1547.41</v>
      </c>
      <c r="H9" s="6">
        <v>0</v>
      </c>
      <c r="I9" s="16">
        <f>I31</f>
        <v>886.15</v>
      </c>
      <c r="J9" s="6">
        <v>0</v>
      </c>
      <c r="K9" s="6">
        <v>0</v>
      </c>
      <c r="L9" s="6">
        <v>0</v>
      </c>
      <c r="M9" s="7"/>
    </row>
    <row r="10" spans="1:13" x14ac:dyDescent="0.25">
      <c r="A10" s="24" t="s">
        <v>22</v>
      </c>
      <c r="B10" s="19" t="s">
        <v>49</v>
      </c>
      <c r="C10" s="3"/>
      <c r="D10" s="18">
        <f t="shared" si="2"/>
        <v>0</v>
      </c>
      <c r="E10" s="5">
        <v>0</v>
      </c>
      <c r="F10" s="6">
        <v>0</v>
      </c>
      <c r="G10" s="15">
        <v>0</v>
      </c>
      <c r="H10" s="6">
        <v>0</v>
      </c>
      <c r="I10" s="14">
        <v>0</v>
      </c>
      <c r="J10" s="6">
        <v>0</v>
      </c>
      <c r="K10" s="6">
        <v>0</v>
      </c>
      <c r="L10" s="6">
        <v>0</v>
      </c>
      <c r="M10" s="7"/>
    </row>
    <row r="11" spans="1:13" x14ac:dyDescent="0.25">
      <c r="A11" s="24"/>
      <c r="B11" s="35" t="s">
        <v>25</v>
      </c>
      <c r="C11" s="32"/>
      <c r="D11" s="34">
        <v>0</v>
      </c>
      <c r="E11" s="28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6"/>
    </row>
    <row r="12" spans="1:13" x14ac:dyDescent="0.25">
      <c r="A12" s="24"/>
      <c r="B12" s="35"/>
      <c r="C12" s="32"/>
      <c r="D12" s="34"/>
      <c r="E12" s="28"/>
      <c r="F12" s="34"/>
      <c r="G12" s="34"/>
      <c r="H12" s="34"/>
      <c r="I12" s="34"/>
      <c r="J12" s="34"/>
      <c r="K12" s="34"/>
      <c r="L12" s="34"/>
      <c r="M12" s="36"/>
    </row>
    <row r="13" spans="1:13" ht="45" customHeight="1" x14ac:dyDescent="0.25">
      <c r="A13" s="24" t="s">
        <v>24</v>
      </c>
      <c r="B13" s="2" t="s">
        <v>26</v>
      </c>
      <c r="C13" s="3"/>
      <c r="D13" s="6">
        <v>0</v>
      </c>
      <c r="E13" s="5">
        <v>0</v>
      </c>
      <c r="F13" s="6">
        <v>0</v>
      </c>
      <c r="G13" s="6">
        <v>0</v>
      </c>
      <c r="H13" s="6">
        <v>0</v>
      </c>
      <c r="I13" s="6">
        <v>0</v>
      </c>
      <c r="J13" s="5">
        <v>0</v>
      </c>
      <c r="K13" s="5">
        <v>0</v>
      </c>
      <c r="L13" s="5">
        <v>0</v>
      </c>
      <c r="M13" s="7"/>
    </row>
    <row r="14" spans="1:13" ht="28.5" x14ac:dyDescent="0.25">
      <c r="A14" s="24" t="s">
        <v>27</v>
      </c>
      <c r="B14" s="2" t="s">
        <v>28</v>
      </c>
      <c r="C14" s="3"/>
      <c r="D14" s="6"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7"/>
    </row>
    <row r="15" spans="1:13" x14ac:dyDescent="0.25">
      <c r="A15" s="33" t="s">
        <v>57</v>
      </c>
      <c r="B15" s="2" t="s">
        <v>29</v>
      </c>
      <c r="C15" s="32" t="s">
        <v>30</v>
      </c>
      <c r="D15" s="28">
        <f>E15+F15+G15+H15+I15+J15+K15+L15</f>
        <v>41978.65</v>
      </c>
      <c r="E15" s="28">
        <f>E18+E19</f>
        <v>41460.54</v>
      </c>
      <c r="F15" s="28">
        <f t="shared" ref="F15:L15" si="5">F18+F19</f>
        <v>518.11</v>
      </c>
      <c r="G15" s="28">
        <f t="shared" si="5"/>
        <v>0</v>
      </c>
      <c r="H15" s="28">
        <f t="shared" si="5"/>
        <v>0</v>
      </c>
      <c r="I15" s="28">
        <f t="shared" si="5"/>
        <v>0</v>
      </c>
      <c r="J15" s="28">
        <f t="shared" si="5"/>
        <v>0</v>
      </c>
      <c r="K15" s="28">
        <f t="shared" si="5"/>
        <v>0</v>
      </c>
      <c r="L15" s="28">
        <f t="shared" si="5"/>
        <v>0</v>
      </c>
      <c r="M15" s="3" t="s">
        <v>31</v>
      </c>
    </row>
    <row r="16" spans="1:13" ht="172.5" customHeight="1" x14ac:dyDescent="0.25">
      <c r="A16" s="33"/>
      <c r="B16" s="2" t="s">
        <v>51</v>
      </c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3" t="s">
        <v>52</v>
      </c>
    </row>
    <row r="17" spans="1:13" x14ac:dyDescent="0.25">
      <c r="A17" s="24" t="s">
        <v>32</v>
      </c>
      <c r="B17" s="3" t="s">
        <v>54</v>
      </c>
      <c r="C17" s="3"/>
      <c r="D17" s="6">
        <f>E17+G17+H17+I17+J17+K17+L17</f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3"/>
    </row>
    <row r="18" spans="1:13" x14ac:dyDescent="0.25">
      <c r="A18" s="24" t="s">
        <v>33</v>
      </c>
      <c r="B18" s="3" t="s">
        <v>17</v>
      </c>
      <c r="C18" s="3"/>
      <c r="D18" s="5">
        <f>E18+F18+G18+H18+I18+J18+K18+L18</f>
        <v>29022.400000000001</v>
      </c>
      <c r="E18" s="5">
        <v>29022.400000000001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3"/>
    </row>
    <row r="19" spans="1:13" x14ac:dyDescent="0.25">
      <c r="A19" s="24" t="s">
        <v>34</v>
      </c>
      <c r="B19" s="3" t="s">
        <v>19</v>
      </c>
      <c r="C19" s="3"/>
      <c r="D19" s="11">
        <f t="shared" ref="D19:D20" si="6">E19+F19+G19+H19+I19+J19+K19+L19</f>
        <v>12956.25</v>
      </c>
      <c r="E19" s="5">
        <v>12438.14</v>
      </c>
      <c r="F19" s="6">
        <v>518.11</v>
      </c>
      <c r="G19" s="6">
        <v>0</v>
      </c>
      <c r="H19" s="6">
        <v>0</v>
      </c>
      <c r="I19" s="5">
        <v>0</v>
      </c>
      <c r="J19" s="6">
        <v>0</v>
      </c>
      <c r="K19" s="6">
        <v>0</v>
      </c>
      <c r="L19" s="6">
        <v>0</v>
      </c>
      <c r="M19" s="3"/>
    </row>
    <row r="20" spans="1:13" ht="42.75" x14ac:dyDescent="0.25">
      <c r="A20" s="24" t="s">
        <v>35</v>
      </c>
      <c r="B20" s="3" t="s">
        <v>21</v>
      </c>
      <c r="C20" s="3"/>
      <c r="D20" s="11">
        <f t="shared" si="6"/>
        <v>10908.75</v>
      </c>
      <c r="E20" s="6">
        <v>10908.75</v>
      </c>
      <c r="F20" s="5">
        <v>0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6">
        <v>0</v>
      </c>
      <c r="M20" s="3"/>
    </row>
    <row r="21" spans="1:13" x14ac:dyDescent="0.25">
      <c r="A21" s="24" t="s">
        <v>36</v>
      </c>
      <c r="B21" s="3" t="s">
        <v>23</v>
      </c>
      <c r="C21" s="3"/>
      <c r="D21" s="6">
        <v>0</v>
      </c>
      <c r="E21" s="5">
        <v>0</v>
      </c>
      <c r="F21" s="6">
        <v>0</v>
      </c>
      <c r="G21" s="6">
        <v>0</v>
      </c>
      <c r="H21" s="6">
        <v>0</v>
      </c>
      <c r="I21" s="5">
        <v>0</v>
      </c>
      <c r="J21" s="6">
        <v>0</v>
      </c>
      <c r="K21" s="6">
        <v>0</v>
      </c>
      <c r="L21" s="6">
        <v>0</v>
      </c>
      <c r="M21" s="3"/>
    </row>
    <row r="22" spans="1:13" x14ac:dyDescent="0.25">
      <c r="A22" s="24"/>
      <c r="B22" s="35" t="s">
        <v>25</v>
      </c>
      <c r="C22" s="32"/>
      <c r="D22" s="34">
        <v>0</v>
      </c>
      <c r="E22" s="28">
        <v>0</v>
      </c>
      <c r="F22" s="34">
        <v>0</v>
      </c>
      <c r="G22" s="34">
        <v>0</v>
      </c>
      <c r="H22" s="34">
        <v>0</v>
      </c>
      <c r="I22" s="28">
        <v>0</v>
      </c>
      <c r="J22" s="34">
        <v>0</v>
      </c>
      <c r="K22" s="34">
        <v>0</v>
      </c>
      <c r="L22" s="34">
        <v>0</v>
      </c>
      <c r="M22" s="32"/>
    </row>
    <row r="23" spans="1:13" x14ac:dyDescent="0.25">
      <c r="A23" s="24"/>
      <c r="B23" s="35"/>
      <c r="C23" s="32"/>
      <c r="D23" s="34"/>
      <c r="E23" s="28"/>
      <c r="F23" s="34"/>
      <c r="G23" s="34"/>
      <c r="H23" s="34"/>
      <c r="I23" s="28"/>
      <c r="J23" s="34"/>
      <c r="K23" s="34"/>
      <c r="L23" s="34"/>
      <c r="M23" s="32"/>
    </row>
    <row r="24" spans="1:13" ht="42.75" x14ac:dyDescent="0.25">
      <c r="A24" s="24" t="s">
        <v>37</v>
      </c>
      <c r="B24" s="2" t="s">
        <v>26</v>
      </c>
      <c r="C24" s="3"/>
      <c r="D24" s="6">
        <v>0</v>
      </c>
      <c r="E24" s="5">
        <v>0</v>
      </c>
      <c r="F24" s="6">
        <v>0</v>
      </c>
      <c r="G24" s="6">
        <v>0</v>
      </c>
      <c r="H24" s="6">
        <v>0</v>
      </c>
      <c r="I24" s="5">
        <v>0</v>
      </c>
      <c r="J24" s="6">
        <v>0</v>
      </c>
      <c r="K24" s="6">
        <v>0</v>
      </c>
      <c r="L24" s="6">
        <v>0</v>
      </c>
      <c r="M24" s="3"/>
    </row>
    <row r="25" spans="1:13" ht="28.5" x14ac:dyDescent="0.25">
      <c r="A25" s="24" t="s">
        <v>38</v>
      </c>
      <c r="B25" s="2" t="s">
        <v>28</v>
      </c>
      <c r="C25" s="3"/>
      <c r="D25" s="6">
        <v>0</v>
      </c>
      <c r="E25" s="5">
        <v>0</v>
      </c>
      <c r="F25" s="6">
        <v>0</v>
      </c>
      <c r="G25" s="6">
        <v>0</v>
      </c>
      <c r="H25" s="6">
        <v>0</v>
      </c>
      <c r="I25" s="5">
        <v>0</v>
      </c>
      <c r="J25" s="6">
        <v>0</v>
      </c>
      <c r="K25" s="6">
        <v>0</v>
      </c>
      <c r="L25" s="6">
        <v>0</v>
      </c>
      <c r="M25" s="3"/>
    </row>
    <row r="26" spans="1:13" x14ac:dyDescent="0.25">
      <c r="A26" s="33" t="s">
        <v>41</v>
      </c>
      <c r="B26" s="2" t="s">
        <v>39</v>
      </c>
      <c r="C26" s="32" t="s">
        <v>30</v>
      </c>
      <c r="D26" s="28">
        <f>E26+F26+G26+H26+I26+J26+K26+L26</f>
        <v>243414.14</v>
      </c>
      <c r="E26" s="28">
        <f>E28+E29+E30+E31+E32+E33+E34+E35</f>
        <v>0</v>
      </c>
      <c r="F26" s="28">
        <f>F28+F29+F30</f>
        <v>28308.15</v>
      </c>
      <c r="G26" s="28">
        <f t="shared" ref="G26:L26" si="7">G28+G29+G30</f>
        <v>75187.72</v>
      </c>
      <c r="H26" s="28">
        <f t="shared" si="7"/>
        <v>0</v>
      </c>
      <c r="I26" s="28">
        <f t="shared" si="7"/>
        <v>139918.27000000002</v>
      </c>
      <c r="J26" s="28">
        <f t="shared" si="7"/>
        <v>0</v>
      </c>
      <c r="K26" s="28">
        <f t="shared" si="7"/>
        <v>0</v>
      </c>
      <c r="L26" s="28">
        <f t="shared" si="7"/>
        <v>0</v>
      </c>
      <c r="M26" s="3"/>
    </row>
    <row r="27" spans="1:13" ht="156.75" x14ac:dyDescent="0.25">
      <c r="A27" s="33"/>
      <c r="B27" s="2" t="s">
        <v>50</v>
      </c>
      <c r="C27" s="32"/>
      <c r="D27" s="28"/>
      <c r="E27" s="28"/>
      <c r="F27" s="28"/>
      <c r="G27" s="28"/>
      <c r="H27" s="28"/>
      <c r="I27" s="28"/>
      <c r="J27" s="28"/>
      <c r="K27" s="28"/>
      <c r="L27" s="28"/>
      <c r="M27" s="3" t="s">
        <v>53</v>
      </c>
    </row>
    <row r="28" spans="1:13" x14ac:dyDescent="0.25">
      <c r="A28" s="24" t="s">
        <v>42</v>
      </c>
      <c r="B28" s="22" t="s">
        <v>54</v>
      </c>
      <c r="C28" s="3"/>
      <c r="D28" s="6">
        <f>E28+F28+G28+H28+I28+J28+K28+L28</f>
        <v>163051.49</v>
      </c>
      <c r="E28" s="5">
        <v>0</v>
      </c>
      <c r="F28" s="6">
        <v>0</v>
      </c>
      <c r="G28" s="18">
        <v>46760.639999999999</v>
      </c>
      <c r="H28" s="18">
        <f t="shared" ref="H28" si="8">H39+H51</f>
        <v>0</v>
      </c>
      <c r="I28" s="18">
        <v>116290.85</v>
      </c>
      <c r="J28" s="5">
        <v>0</v>
      </c>
      <c r="K28" s="5">
        <v>0</v>
      </c>
      <c r="L28" s="5">
        <v>0</v>
      </c>
      <c r="M28" s="3"/>
    </row>
    <row r="29" spans="1:13" x14ac:dyDescent="0.25">
      <c r="A29" s="24" t="s">
        <v>43</v>
      </c>
      <c r="B29" s="3" t="s">
        <v>17</v>
      </c>
      <c r="C29" s="3"/>
      <c r="D29" s="20">
        <f>E29+F29+G29+H29+I29+J29+K29+L29</f>
        <v>6853.1</v>
      </c>
      <c r="E29" s="5">
        <v>0</v>
      </c>
      <c r="F29" s="5">
        <v>0</v>
      </c>
      <c r="G29" s="18">
        <v>3272.18</v>
      </c>
      <c r="H29" s="18">
        <f t="shared" ref="H29" si="9">H40+H52</f>
        <v>0</v>
      </c>
      <c r="I29" s="18">
        <v>3580.92</v>
      </c>
      <c r="J29" s="6">
        <v>0</v>
      </c>
      <c r="K29" s="6">
        <v>0</v>
      </c>
      <c r="L29" s="6">
        <v>0</v>
      </c>
      <c r="M29" s="3"/>
    </row>
    <row r="30" spans="1:13" x14ac:dyDescent="0.25">
      <c r="A30" s="24" t="s">
        <v>44</v>
      </c>
      <c r="B30" s="3" t="s">
        <v>19</v>
      </c>
      <c r="C30" s="3"/>
      <c r="D30" s="5">
        <f>E30+F30+G30+H30+I30+J30+L30</f>
        <v>73509.55</v>
      </c>
      <c r="E30" s="5">
        <v>0</v>
      </c>
      <c r="F30" s="5">
        <v>28308.15</v>
      </c>
      <c r="G30" s="5">
        <v>25154.9</v>
      </c>
      <c r="H30" s="5">
        <v>0</v>
      </c>
      <c r="I30" s="5">
        <v>20046.5</v>
      </c>
      <c r="J30" s="6">
        <v>0</v>
      </c>
      <c r="K30" s="6">
        <v>0</v>
      </c>
      <c r="L30" s="6">
        <v>0</v>
      </c>
      <c r="M30" s="3"/>
    </row>
    <row r="31" spans="1:13" ht="42.75" x14ac:dyDescent="0.25">
      <c r="A31" s="24" t="s">
        <v>45</v>
      </c>
      <c r="B31" s="3" t="s">
        <v>21</v>
      </c>
      <c r="C31" s="3"/>
      <c r="D31" s="17">
        <f t="shared" ref="D31:D35" si="10">E31+F31+G31+H31+I31+J31+L31</f>
        <v>2433.56</v>
      </c>
      <c r="E31" s="5">
        <v>0</v>
      </c>
      <c r="F31" s="5">
        <v>0</v>
      </c>
      <c r="G31" s="5">
        <v>1547.41</v>
      </c>
      <c r="H31" s="6">
        <v>0</v>
      </c>
      <c r="I31" s="6">
        <v>886.15</v>
      </c>
      <c r="J31" s="6">
        <v>0</v>
      </c>
      <c r="K31" s="6">
        <v>0</v>
      </c>
      <c r="L31" s="6">
        <v>0</v>
      </c>
      <c r="M31" s="3"/>
    </row>
    <row r="32" spans="1:13" x14ac:dyDescent="0.25">
      <c r="A32" s="24" t="s">
        <v>46</v>
      </c>
      <c r="B32" s="10" t="s">
        <v>49</v>
      </c>
      <c r="C32" s="3"/>
      <c r="D32" s="17">
        <v>0</v>
      </c>
      <c r="E32" s="5">
        <v>0</v>
      </c>
      <c r="F32" s="12">
        <v>0</v>
      </c>
      <c r="G32" s="15">
        <v>0</v>
      </c>
      <c r="H32" s="6">
        <v>0</v>
      </c>
      <c r="I32" s="5">
        <v>0</v>
      </c>
      <c r="J32" s="6">
        <v>0</v>
      </c>
      <c r="K32" s="6">
        <v>0</v>
      </c>
      <c r="L32" s="6">
        <v>0</v>
      </c>
      <c r="M32" s="3"/>
    </row>
    <row r="33" spans="1:13" x14ac:dyDescent="0.25">
      <c r="A33" s="24"/>
      <c r="B33" s="2" t="s">
        <v>25</v>
      </c>
      <c r="C33" s="3"/>
      <c r="D33" s="17">
        <f t="shared" si="10"/>
        <v>0</v>
      </c>
      <c r="E33" s="5">
        <v>0</v>
      </c>
      <c r="F33" s="6">
        <v>0</v>
      </c>
      <c r="G33" s="6">
        <v>0</v>
      </c>
      <c r="H33" s="6">
        <v>0</v>
      </c>
      <c r="I33" s="5">
        <v>0</v>
      </c>
      <c r="J33" s="6">
        <v>0</v>
      </c>
      <c r="K33" s="6">
        <v>0</v>
      </c>
      <c r="L33" s="6">
        <v>0</v>
      </c>
      <c r="M33" s="3"/>
    </row>
    <row r="34" spans="1:13" ht="42.75" x14ac:dyDescent="0.25">
      <c r="A34" s="24" t="s">
        <v>47</v>
      </c>
      <c r="B34" s="2" t="s">
        <v>26</v>
      </c>
      <c r="C34" s="3"/>
      <c r="D34" s="17">
        <f t="shared" si="10"/>
        <v>0</v>
      </c>
      <c r="E34" s="5">
        <v>0</v>
      </c>
      <c r="F34" s="6">
        <v>0</v>
      </c>
      <c r="G34" s="6">
        <v>0</v>
      </c>
      <c r="H34" s="6">
        <v>0</v>
      </c>
      <c r="I34" s="5">
        <v>0</v>
      </c>
      <c r="J34" s="6">
        <v>0</v>
      </c>
      <c r="K34" s="6">
        <v>0</v>
      </c>
      <c r="L34" s="6">
        <v>0</v>
      </c>
      <c r="M34" s="3"/>
    </row>
    <row r="35" spans="1:13" ht="28.5" x14ac:dyDescent="0.25">
      <c r="A35" s="24" t="s">
        <v>48</v>
      </c>
      <c r="B35" s="2" t="s">
        <v>28</v>
      </c>
      <c r="C35" s="3"/>
      <c r="D35" s="17">
        <f t="shared" si="10"/>
        <v>0</v>
      </c>
      <c r="E35" s="5">
        <v>0</v>
      </c>
      <c r="F35" s="6">
        <v>0</v>
      </c>
      <c r="G35" s="6">
        <v>0</v>
      </c>
      <c r="H35" s="6">
        <v>0</v>
      </c>
      <c r="I35" s="5">
        <v>0</v>
      </c>
      <c r="J35" s="6">
        <v>0</v>
      </c>
      <c r="K35" s="6">
        <v>0</v>
      </c>
      <c r="L35" s="6">
        <v>0</v>
      </c>
      <c r="M35" s="3"/>
    </row>
    <row r="37" spans="1:13" ht="16.5" customHeight="1" x14ac:dyDescent="0.25">
      <c r="A37" s="25" t="s">
        <v>55</v>
      </c>
      <c r="B37" s="27" t="s">
        <v>56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</sheetData>
  <mergeCells count="53">
    <mergeCell ref="L11:L12"/>
    <mergeCell ref="M11:M12"/>
    <mergeCell ref="A3:A4"/>
    <mergeCell ref="B3:B4"/>
    <mergeCell ref="C3:C4"/>
    <mergeCell ref="D3:L3"/>
    <mergeCell ref="B11:B12"/>
    <mergeCell ref="C11:C12"/>
    <mergeCell ref="D11:D12"/>
    <mergeCell ref="E11:E12"/>
    <mergeCell ref="F11:F12"/>
    <mergeCell ref="G11:G12"/>
    <mergeCell ref="G15:G16"/>
    <mergeCell ref="H11:H12"/>
    <mergeCell ref="I11:I12"/>
    <mergeCell ref="J11:J12"/>
    <mergeCell ref="K11:K12"/>
    <mergeCell ref="A15:A16"/>
    <mergeCell ref="C15:C16"/>
    <mergeCell ref="D15:D16"/>
    <mergeCell ref="E15:E16"/>
    <mergeCell ref="F15:F16"/>
    <mergeCell ref="B22:B23"/>
    <mergeCell ref="C22:C23"/>
    <mergeCell ref="D22:D23"/>
    <mergeCell ref="E22:E23"/>
    <mergeCell ref="F22:F23"/>
    <mergeCell ref="H15:H16"/>
    <mergeCell ref="I15:I16"/>
    <mergeCell ref="J15:J16"/>
    <mergeCell ref="K15:K16"/>
    <mergeCell ref="L15:L16"/>
    <mergeCell ref="H22:H23"/>
    <mergeCell ref="I22:I23"/>
    <mergeCell ref="J22:J23"/>
    <mergeCell ref="K22:K23"/>
    <mergeCell ref="L22:L23"/>
    <mergeCell ref="B37:M37"/>
    <mergeCell ref="K26:K27"/>
    <mergeCell ref="L26:L27"/>
    <mergeCell ref="A2:M2"/>
    <mergeCell ref="J1:M1"/>
    <mergeCell ref="M22:M23"/>
    <mergeCell ref="A26:A27"/>
    <mergeCell ref="C26:C27"/>
    <mergeCell ref="D26:D27"/>
    <mergeCell ref="E26:E27"/>
    <mergeCell ref="F26:F27"/>
    <mergeCell ref="G26:G27"/>
    <mergeCell ref="H26:H27"/>
    <mergeCell ref="I26:I27"/>
    <mergeCell ref="J26:J27"/>
    <mergeCell ref="G22:G23"/>
  </mergeCells>
  <pageMargins left="1.1811023622047245" right="0.59055118110236227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Светлана Юмшанова</cp:lastModifiedBy>
  <cp:lastPrinted>2019-07-30T10:07:48Z</cp:lastPrinted>
  <dcterms:created xsi:type="dcterms:W3CDTF">2019-07-15T08:55:43Z</dcterms:created>
  <dcterms:modified xsi:type="dcterms:W3CDTF">2020-04-28T08:18:20Z</dcterms:modified>
</cp:coreProperties>
</file>