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20" windowWidth="24240" windowHeight="117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Лист1!$A$8:$P$8</definedName>
  </definedNames>
  <calcPr calcId="144525"/>
</workbook>
</file>

<file path=xl/calcChain.xml><?xml version="1.0" encoding="utf-8"?>
<calcChain xmlns="http://schemas.openxmlformats.org/spreadsheetml/2006/main">
  <c r="J29" i="1" l="1"/>
  <c r="K29" i="1"/>
  <c r="J33" i="1"/>
  <c r="J30" i="1"/>
  <c r="K30" i="1" l="1"/>
  <c r="L30" i="1"/>
  <c r="M30" i="1"/>
  <c r="F20" i="1"/>
  <c r="J36" i="1" l="1"/>
  <c r="J24" i="1" l="1"/>
  <c r="J27" i="1"/>
  <c r="J34" i="1" l="1"/>
  <c r="M29" i="1"/>
  <c r="L29" i="1"/>
  <c r="F29" i="1" l="1"/>
  <c r="K12" i="1"/>
  <c r="L12" i="1"/>
  <c r="M12" i="1"/>
  <c r="K16" i="1"/>
  <c r="L16" i="1"/>
  <c r="M16" i="1"/>
  <c r="N30" i="1" l="1"/>
  <c r="O30" i="1"/>
  <c r="P30" i="1"/>
  <c r="J19" i="1"/>
  <c r="J17" i="1"/>
  <c r="J18" i="1"/>
  <c r="J13" i="1"/>
  <c r="J14" i="1"/>
  <c r="J15" i="1"/>
  <c r="J25" i="1"/>
  <c r="K21" i="1"/>
  <c r="K20" i="1" s="1"/>
  <c r="L21" i="1"/>
  <c r="L20" i="1" s="1"/>
  <c r="M21" i="1"/>
  <c r="M20" i="1" s="1"/>
  <c r="N21" i="1"/>
  <c r="N20" i="1" s="1"/>
  <c r="O21" i="1"/>
  <c r="O20" i="1" s="1"/>
  <c r="P21" i="1"/>
  <c r="P20" i="1" s="1"/>
  <c r="J21" i="1"/>
  <c r="J20" i="1" l="1"/>
  <c r="J12" i="1"/>
  <c r="J16" i="1"/>
</calcChain>
</file>

<file path=xl/sharedStrings.xml><?xml version="1.0" encoding="utf-8"?>
<sst xmlns="http://schemas.openxmlformats.org/spreadsheetml/2006/main" count="54" uniqueCount="35">
  <si>
    <t>N строки</t>
  </si>
  <si>
    <t>Наименование объекта капитального строительства (реконструкции)/Источники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</si>
  <si>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</si>
  <si>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Форма собственности</t>
  </si>
  <si>
    <t xml:space="preserve">Номер и наименование мероприятия муниципальной программы </t>
  </si>
  <si>
    <t>Сметная стоимость, тыс. рублей</t>
  </si>
  <si>
    <t>Сроки строительства (реконструкции) (проектно-сметных работ, экспертизы проектно-сметной документации)</t>
  </si>
  <si>
    <t>Объемы финансирования, тыс. 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</si>
  <si>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</si>
  <si>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</si>
  <si>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начало</t>
  </si>
  <si>
    <t>Ввод (завершение)</t>
  </si>
  <si>
    <t>Всего</t>
  </si>
  <si>
    <t>Строительство средней общеобразовательной школы на 1275 мест в г. Первоуральске Свердловской области</t>
  </si>
  <si>
    <t>Свердловская обл., г. Первоуральск, ул. Вайнера 89А</t>
  </si>
  <si>
    <t>муниципальная</t>
  </si>
  <si>
    <t>-</t>
  </si>
  <si>
    <t>Всего по объекту, в том числе</t>
  </si>
  <si>
    <t>Федеральный бюджет</t>
  </si>
  <si>
    <t>Областной бюджет</t>
  </si>
  <si>
    <t>Местный бюджет</t>
  </si>
  <si>
    <t xml:space="preserve">Строительство образовательной организации на 500 мест в пос.Билимбай г.Первоуральск </t>
  </si>
  <si>
    <t>Свердловская обл., г. Первоуральск, пос.Билимбай, ул.Бахчиванджи, 2</t>
  </si>
  <si>
    <t>в том числе: местный бюджет на условиях софинансирования</t>
  </si>
  <si>
    <t>внебюджетные источники</t>
  </si>
  <si>
    <t>Справочно: - участие в государственных программах на условиях софинансирования</t>
  </si>
  <si>
    <t>- участие в государственно-частном партнерстве</t>
  </si>
  <si>
    <t>Строительство дошкольной образовательной организации на 270 мест г.Первоуральск</t>
  </si>
  <si>
    <t xml:space="preserve">ПЕРЕЧЕНЬ
ОБЪЕКТОВ КАПИТАЛЬНОГО СТРОИТЕЛЬСТВА (РЕКОНСТРУКЦИИ)
ДЛЯ БЮДЖЕТНЫХ ИНВЕСТИЦИЙ МУНИЦИПАЛЬНОЙ ПРОГРАММЫ
ГОРОДСКОГО ОКРУГА ПЕРВОУРАЛЬСК "РАЗВИТИЕ СИСТЕМЫ ОБРАЗОВАНИЯ
ГОРОДСКОГО ОКРУГА ПЕРВОУРАЛЬСК НА 2020-2025 ГОДЫ"
</t>
  </si>
  <si>
    <t xml:space="preserve">Мероприятие 3. Строительство общеобразовательной организации в городском округе Первоуральск </t>
  </si>
  <si>
    <t>Мероприятие 4. строительство дошкольный образовательной организации  в городском округе Первоуральск</t>
  </si>
  <si>
    <t>Свердловская обл., г. Первоуральск</t>
  </si>
  <si>
    <t>Сроки строительства 2021</t>
  </si>
  <si>
    <t>Сроки проведения проектно-сметных работ 2016 год</t>
  </si>
  <si>
    <t xml:space="preserve">Приложение  № 4
к постановлению Администрации
городского округа Первоуральск
от 04.08.2020    № 1496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</si>
</sst>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zoomScaleNormal="100" workbookViewId="0">
      <selection activeCell="D2" sqref="D2:M4"/>
    </sheetView>
  </sheetViews>
  <sheetFormatPr defaultRowHeight="15" x14ac:dyDescent="0.2"/>
  <cols>
    <col min="1" max="1" width="14.140625" style="1" bestFit="1" customWidth="1"/>
    <col min="2" max="2" width="20.140625" style="1" customWidth="1"/>
    <col min="3" max="3" width="10.7109375" style="1" customWidth="1"/>
    <col min="4" max="4" width="16.140625" style="1" customWidth="1"/>
    <col min="5" max="5" width="12.85546875" style="1" customWidth="1"/>
    <col min="6" max="6" width="12.5703125" style="1" bestFit="1" customWidth="1"/>
    <col min="7" max="7" width="9.42578125" style="1" bestFit="1" customWidth="1"/>
    <col min="8" max="8" width="9.5703125" style="1" bestFit="1" customWidth="1"/>
    <col min="9" max="9" width="10.5703125" style="1" customWidth="1"/>
    <col min="10" max="10" width="16.42578125" style="1" customWidth="1"/>
    <col min="11" max="11" width="11.42578125" style="1" bestFit="1" customWidth="1"/>
    <col min="12" max="13" width="12.5703125" style="1" bestFit="1" customWidth="1"/>
    <col min="14" max="15" width="9.7109375" style="1" bestFit="1" customWidth="1"/>
    <col min="16" max="16" width="9.5703125" style="1" bestFit="1" customWidth="1"/>
    <col min="17" max="16384" width="9.140625" style="1"/>
  </cols>
  <sheetData>
    <row r="1" spans="1:16" ht="90.75" customHeight="1" x14ac:dyDescent="0.2">
      <c r="M1" s="10" t="s">
        <v>34</v>
      </c>
      <c r="N1" s="11"/>
      <c r="O1" s="11"/>
      <c r="P1" s="11"/>
    </row>
    <row r="2" spans="1:16" x14ac:dyDescent="0.2">
      <c r="D2" s="8" t="s">
        <v>28</v>
      </c>
      <c r="E2" s="9"/>
      <c r="F2" s="9"/>
      <c r="G2" s="9"/>
      <c r="H2" s="9"/>
      <c r="I2" s="9"/>
      <c r="J2" s="9"/>
      <c r="K2" s="9"/>
      <c r="L2" s="9"/>
      <c r="M2" s="9"/>
    </row>
    <row r="3" spans="1:16" ht="36" customHeight="1" x14ac:dyDescent="0.2">
      <c r="D3" s="9"/>
      <c r="E3" s="9"/>
      <c r="F3" s="9"/>
      <c r="G3" s="9"/>
      <c r="H3" s="9"/>
      <c r="I3" s="9"/>
      <c r="J3" s="9"/>
      <c r="K3" s="9"/>
      <c r="L3" s="9"/>
      <c r="M3" s="9"/>
    </row>
    <row r="4" spans="1:16" ht="36.75" customHeight="1" x14ac:dyDescent="0.2">
      <c r="D4" s="9"/>
      <c r="E4" s="9"/>
      <c r="F4" s="9"/>
      <c r="G4" s="9"/>
      <c r="H4" s="9"/>
      <c r="I4" s="9"/>
      <c r="J4" s="9"/>
      <c r="K4" s="9"/>
      <c r="L4" s="9"/>
      <c r="M4" s="9"/>
    </row>
    <row r="7" spans="1:16" ht="107.25" customHeight="1" x14ac:dyDescent="0.2">
      <c r="A7" s="7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5</v>
      </c>
      <c r="G7" s="7"/>
      <c r="H7" s="7" t="s">
        <v>6</v>
      </c>
      <c r="I7" s="7"/>
      <c r="J7" s="7" t="s">
        <v>7</v>
      </c>
      <c r="K7" s="7"/>
      <c r="L7" s="7"/>
      <c r="M7" s="7"/>
      <c r="N7" s="7"/>
      <c r="O7" s="7"/>
      <c r="P7" s="7"/>
    </row>
    <row r="8" spans="1:16" ht="113.25" customHeight="1" x14ac:dyDescent="0.2">
      <c r="A8" s="7"/>
      <c r="B8" s="7"/>
      <c r="C8" s="7"/>
      <c r="D8" s="7"/>
      <c r="E8" s="7"/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>
        <v>2020</v>
      </c>
      <c r="L8" s="2">
        <v>2021</v>
      </c>
      <c r="M8" s="2">
        <v>2022</v>
      </c>
      <c r="N8" s="2">
        <v>2023</v>
      </c>
      <c r="O8" s="2">
        <v>2024</v>
      </c>
      <c r="P8" s="2">
        <v>2025</v>
      </c>
    </row>
    <row r="9" spans="1:16" x14ac:dyDescent="0.2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2">
        <v>14</v>
      </c>
      <c r="O9" s="2">
        <v>15</v>
      </c>
      <c r="P9" s="2">
        <v>16</v>
      </c>
    </row>
    <row r="10" spans="1:16" ht="141.75" customHeight="1" x14ac:dyDescent="0.2">
      <c r="A10" s="7">
        <v>1</v>
      </c>
      <c r="B10" s="7" t="s">
        <v>13</v>
      </c>
      <c r="C10" s="7" t="s">
        <v>14</v>
      </c>
      <c r="D10" s="7" t="s">
        <v>15</v>
      </c>
      <c r="E10" s="7" t="s">
        <v>29</v>
      </c>
      <c r="F10" s="7"/>
      <c r="G10" s="7" t="s">
        <v>16</v>
      </c>
      <c r="H10" s="6" t="s">
        <v>33</v>
      </c>
      <c r="I10" s="2">
        <v>2017</v>
      </c>
      <c r="J10" s="2"/>
      <c r="K10" s="2"/>
      <c r="L10" s="2"/>
      <c r="M10" s="2"/>
      <c r="N10" s="2"/>
      <c r="O10" s="2"/>
      <c r="P10" s="2"/>
    </row>
    <row r="11" spans="1:16" ht="60" x14ac:dyDescent="0.2">
      <c r="A11" s="7"/>
      <c r="B11" s="7"/>
      <c r="C11" s="7"/>
      <c r="D11" s="7"/>
      <c r="E11" s="7"/>
      <c r="F11" s="7"/>
      <c r="G11" s="7"/>
      <c r="H11" s="2" t="s">
        <v>32</v>
      </c>
      <c r="I11" s="5">
        <v>2022</v>
      </c>
      <c r="J11" s="2"/>
      <c r="K11" s="2"/>
      <c r="L11" s="2"/>
      <c r="M11" s="2"/>
      <c r="N11" s="2"/>
      <c r="O11" s="2"/>
      <c r="P11" s="2"/>
    </row>
    <row r="12" spans="1:16" ht="30" x14ac:dyDescent="0.2">
      <c r="A12" s="2">
        <v>2</v>
      </c>
      <c r="B12" s="2" t="s">
        <v>17</v>
      </c>
      <c r="C12" s="3"/>
      <c r="D12" s="3"/>
      <c r="E12" s="3"/>
      <c r="F12" s="3"/>
      <c r="G12" s="3"/>
      <c r="H12" s="3"/>
      <c r="I12" s="3"/>
      <c r="J12" s="4">
        <f>J15</f>
        <v>0</v>
      </c>
      <c r="K12" s="4">
        <f t="shared" ref="K12:M12" si="0">K15</f>
        <v>0</v>
      </c>
      <c r="L12" s="4">
        <f t="shared" si="0"/>
        <v>0</v>
      </c>
      <c r="M12" s="4">
        <f t="shared" si="0"/>
        <v>0</v>
      </c>
      <c r="N12" s="4">
        <v>0</v>
      </c>
      <c r="O12" s="4">
        <v>0</v>
      </c>
      <c r="P12" s="4">
        <v>0</v>
      </c>
    </row>
    <row r="13" spans="1:16" ht="30" x14ac:dyDescent="0.2">
      <c r="A13" s="2">
        <v>3</v>
      </c>
      <c r="B13" s="2" t="s">
        <v>18</v>
      </c>
      <c r="C13" s="3"/>
      <c r="D13" s="3"/>
      <c r="E13" s="3"/>
      <c r="F13" s="3"/>
      <c r="G13" s="3"/>
      <c r="H13" s="3"/>
      <c r="I13" s="3"/>
      <c r="J13" s="4">
        <f t="shared" ref="J13:J19" si="1">SUM(K13:P13)</f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x14ac:dyDescent="0.2">
      <c r="A14" s="2">
        <v>4</v>
      </c>
      <c r="B14" s="2" t="s">
        <v>19</v>
      </c>
      <c r="C14" s="3"/>
      <c r="D14" s="3"/>
      <c r="E14" s="3"/>
      <c r="F14" s="3"/>
      <c r="G14" s="3"/>
      <c r="H14" s="3"/>
      <c r="I14" s="3"/>
      <c r="J14" s="4">
        <f t="shared" si="1"/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</row>
    <row r="15" spans="1:16" x14ac:dyDescent="0.2">
      <c r="A15" s="2">
        <v>5</v>
      </c>
      <c r="B15" s="2" t="s">
        <v>20</v>
      </c>
      <c r="C15" s="3"/>
      <c r="D15" s="3"/>
      <c r="E15" s="3"/>
      <c r="F15" s="3"/>
      <c r="G15" s="3"/>
      <c r="H15" s="3"/>
      <c r="I15" s="3"/>
      <c r="J15" s="4">
        <f t="shared" si="1"/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</row>
    <row r="16" spans="1:16" ht="60" x14ac:dyDescent="0.2">
      <c r="A16" s="2">
        <v>6</v>
      </c>
      <c r="B16" s="2" t="s">
        <v>23</v>
      </c>
      <c r="C16" s="3"/>
      <c r="D16" s="3"/>
      <c r="E16" s="3"/>
      <c r="F16" s="3"/>
      <c r="G16" s="3"/>
      <c r="H16" s="3"/>
      <c r="I16" s="3"/>
      <c r="J16" s="4">
        <f>J15</f>
        <v>0</v>
      </c>
      <c r="K16" s="4">
        <f t="shared" ref="K16:M16" si="2">K15</f>
        <v>0</v>
      </c>
      <c r="L16" s="4">
        <f t="shared" si="2"/>
        <v>0</v>
      </c>
      <c r="M16" s="4">
        <f t="shared" si="2"/>
        <v>0</v>
      </c>
      <c r="N16" s="4">
        <v>0</v>
      </c>
      <c r="O16" s="4">
        <v>0</v>
      </c>
      <c r="P16" s="4">
        <v>0</v>
      </c>
    </row>
    <row r="17" spans="1:16" ht="30" x14ac:dyDescent="0.2">
      <c r="A17" s="2">
        <v>7</v>
      </c>
      <c r="B17" s="2" t="s">
        <v>24</v>
      </c>
      <c r="C17" s="3"/>
      <c r="D17" s="3"/>
      <c r="E17" s="3"/>
      <c r="F17" s="3"/>
      <c r="G17" s="3"/>
      <c r="H17" s="3"/>
      <c r="I17" s="3"/>
      <c r="J17" s="4">
        <f t="shared" si="1"/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</row>
    <row r="18" spans="1:16" ht="90" x14ac:dyDescent="0.2">
      <c r="A18" s="2">
        <v>8</v>
      </c>
      <c r="B18" s="2" t="s">
        <v>25</v>
      </c>
      <c r="C18" s="3"/>
      <c r="D18" s="3"/>
      <c r="E18" s="3"/>
      <c r="F18" s="3"/>
      <c r="G18" s="3"/>
      <c r="H18" s="3"/>
      <c r="I18" s="3"/>
      <c r="J18" s="4">
        <f t="shared" si="1"/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</row>
    <row r="19" spans="1:16" ht="60" x14ac:dyDescent="0.2">
      <c r="A19" s="2">
        <v>9</v>
      </c>
      <c r="B19" s="2" t="s">
        <v>26</v>
      </c>
      <c r="C19" s="3"/>
      <c r="D19" s="3"/>
      <c r="E19" s="3"/>
      <c r="F19" s="3"/>
      <c r="G19" s="3"/>
      <c r="H19" s="3"/>
      <c r="I19" s="3"/>
      <c r="J19" s="4">
        <f t="shared" si="1"/>
        <v>1169531.4006699999</v>
      </c>
      <c r="K19" s="4">
        <v>0</v>
      </c>
      <c r="L19" s="4">
        <v>199570.79543000003</v>
      </c>
      <c r="M19" s="4">
        <v>969960.60523999995</v>
      </c>
      <c r="N19" s="4">
        <v>0</v>
      </c>
      <c r="O19" s="4">
        <v>0</v>
      </c>
      <c r="P19" s="4">
        <v>0</v>
      </c>
    </row>
    <row r="20" spans="1:16" ht="180" x14ac:dyDescent="0.2">
      <c r="A20" s="2">
        <v>9</v>
      </c>
      <c r="B20" s="2" t="s">
        <v>21</v>
      </c>
      <c r="C20" s="2" t="s">
        <v>22</v>
      </c>
      <c r="D20" s="2" t="s">
        <v>15</v>
      </c>
      <c r="E20" s="2" t="s">
        <v>29</v>
      </c>
      <c r="F20" s="4">
        <f>J20</f>
        <v>439224.11</v>
      </c>
      <c r="G20" s="2"/>
      <c r="H20" s="2">
        <v>2020</v>
      </c>
      <c r="I20" s="2">
        <v>2022</v>
      </c>
      <c r="J20" s="4">
        <f>K20+L20+M20</f>
        <v>439224.11</v>
      </c>
      <c r="K20" s="4">
        <f>K21</f>
        <v>71248.67</v>
      </c>
      <c r="L20" s="4">
        <f t="shared" ref="L20:P20" si="3">L21</f>
        <v>170686.94</v>
      </c>
      <c r="M20" s="4">
        <f t="shared" si="3"/>
        <v>197288.5</v>
      </c>
      <c r="N20" s="4">
        <f t="shared" si="3"/>
        <v>0</v>
      </c>
      <c r="O20" s="4">
        <f t="shared" si="3"/>
        <v>0</v>
      </c>
      <c r="P20" s="4">
        <f t="shared" si="3"/>
        <v>0</v>
      </c>
    </row>
    <row r="21" spans="1:16" ht="30" x14ac:dyDescent="0.2">
      <c r="A21" s="2">
        <v>10</v>
      </c>
      <c r="B21" s="2" t="s">
        <v>17</v>
      </c>
      <c r="C21" s="2"/>
      <c r="D21" s="2"/>
      <c r="E21" s="2"/>
      <c r="F21" s="2"/>
      <c r="G21" s="2"/>
      <c r="H21" s="2"/>
      <c r="I21" s="2"/>
      <c r="J21" s="4">
        <f>J22+J23+J24+J26</f>
        <v>439224.11</v>
      </c>
      <c r="K21" s="4">
        <f t="shared" ref="K21:P21" si="4">K22+K23+K24+K26</f>
        <v>71248.67</v>
      </c>
      <c r="L21" s="4">
        <f t="shared" si="4"/>
        <v>170686.94</v>
      </c>
      <c r="M21" s="4">
        <f t="shared" si="4"/>
        <v>197288.5</v>
      </c>
      <c r="N21" s="4">
        <f t="shared" si="4"/>
        <v>0</v>
      </c>
      <c r="O21" s="4">
        <f t="shared" si="4"/>
        <v>0</v>
      </c>
      <c r="P21" s="4">
        <f t="shared" si="4"/>
        <v>0</v>
      </c>
    </row>
    <row r="22" spans="1:16" ht="30" x14ac:dyDescent="0.2">
      <c r="A22" s="7">
        <v>11</v>
      </c>
      <c r="B22" s="2" t="s">
        <v>18</v>
      </c>
      <c r="C22" s="2"/>
      <c r="D22" s="2"/>
      <c r="E22" s="2"/>
      <c r="F22" s="2"/>
      <c r="G22" s="2"/>
      <c r="H22" s="2"/>
      <c r="I22" s="2"/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</row>
    <row r="23" spans="1:16" x14ac:dyDescent="0.2">
      <c r="A23" s="7">
        <v>9.28571428571429</v>
      </c>
      <c r="B23" s="2" t="s">
        <v>19</v>
      </c>
      <c r="C23" s="2"/>
      <c r="D23" s="2"/>
      <c r="E23" s="2"/>
      <c r="F23" s="2"/>
      <c r="G23" s="2"/>
      <c r="H23" s="2"/>
      <c r="I23" s="2"/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</row>
    <row r="24" spans="1:16" x14ac:dyDescent="0.2">
      <c r="A24" s="2">
        <v>12</v>
      </c>
      <c r="B24" s="2" t="s">
        <v>20</v>
      </c>
      <c r="C24" s="2"/>
      <c r="D24" s="2"/>
      <c r="E24" s="2"/>
      <c r="F24" s="2"/>
      <c r="G24" s="2"/>
      <c r="H24" s="2"/>
      <c r="I24" s="2"/>
      <c r="J24" s="4">
        <f>K24+L24+M24+N24+O24+P24</f>
        <v>439224.11</v>
      </c>
      <c r="K24" s="4">
        <v>71248.67</v>
      </c>
      <c r="L24" s="4">
        <v>170686.94</v>
      </c>
      <c r="M24" s="4">
        <v>197288.5</v>
      </c>
      <c r="N24" s="4">
        <v>0</v>
      </c>
      <c r="O24" s="4">
        <v>0</v>
      </c>
      <c r="P24" s="4">
        <v>0</v>
      </c>
    </row>
    <row r="25" spans="1:16" ht="60" x14ac:dyDescent="0.2">
      <c r="A25" s="2">
        <v>13</v>
      </c>
      <c r="B25" s="2" t="s">
        <v>23</v>
      </c>
      <c r="C25" s="2"/>
      <c r="D25" s="2"/>
      <c r="E25" s="2"/>
      <c r="F25" s="2"/>
      <c r="G25" s="2"/>
      <c r="H25" s="2"/>
      <c r="I25" s="2"/>
      <c r="J25" s="4">
        <f>SUM(K25:P25)</f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</row>
    <row r="26" spans="1:16" ht="30" x14ac:dyDescent="0.2">
      <c r="A26" s="7">
        <v>14</v>
      </c>
      <c r="B26" s="2" t="s">
        <v>24</v>
      </c>
      <c r="C26" s="2"/>
      <c r="D26" s="2"/>
      <c r="E26" s="2"/>
      <c r="F26" s="2"/>
      <c r="G26" s="2"/>
      <c r="H26" s="2"/>
      <c r="I26" s="2"/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</row>
    <row r="27" spans="1:16" ht="90" x14ac:dyDescent="0.2">
      <c r="A27" s="7">
        <v>11.857142857142801</v>
      </c>
      <c r="B27" s="2" t="s">
        <v>25</v>
      </c>
      <c r="C27" s="2"/>
      <c r="D27" s="2"/>
      <c r="E27" s="2"/>
      <c r="F27" s="2"/>
      <c r="G27" s="2"/>
      <c r="H27" s="2"/>
      <c r="I27" s="2"/>
      <c r="J27" s="4">
        <f>K27+L27+M27</f>
        <v>434749.66527</v>
      </c>
      <c r="K27" s="4">
        <v>97723.19</v>
      </c>
      <c r="L27" s="4">
        <v>177192.48527</v>
      </c>
      <c r="M27" s="4">
        <v>159833.99</v>
      </c>
      <c r="N27" s="4">
        <v>0</v>
      </c>
      <c r="O27" s="4">
        <v>0</v>
      </c>
      <c r="P27" s="4">
        <v>0</v>
      </c>
    </row>
    <row r="28" spans="1:16" ht="60" x14ac:dyDescent="0.2">
      <c r="A28" s="2">
        <v>15</v>
      </c>
      <c r="B28" s="2" t="s">
        <v>26</v>
      </c>
      <c r="C28" s="2"/>
      <c r="D28" s="2"/>
      <c r="E28" s="2"/>
      <c r="F28" s="2"/>
      <c r="G28" s="2"/>
      <c r="H28" s="2"/>
      <c r="I28" s="2"/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</row>
    <row r="29" spans="1:16" ht="210" x14ac:dyDescent="0.2">
      <c r="A29" s="2">
        <v>16</v>
      </c>
      <c r="B29" s="2" t="s">
        <v>27</v>
      </c>
      <c r="C29" s="2" t="s">
        <v>31</v>
      </c>
      <c r="D29" s="2" t="s">
        <v>15</v>
      </c>
      <c r="E29" s="2" t="s">
        <v>30</v>
      </c>
      <c r="F29" s="4">
        <f>J29</f>
        <v>72136.08</v>
      </c>
      <c r="G29" s="2"/>
      <c r="H29" s="2">
        <v>2021</v>
      </c>
      <c r="I29" s="2">
        <v>2022</v>
      </c>
      <c r="J29" s="4">
        <f>L29+M29+K29</f>
        <v>72136.08</v>
      </c>
      <c r="K29" s="4">
        <f>K30</f>
        <v>66.17</v>
      </c>
      <c r="L29" s="4">
        <f>L30</f>
        <v>29196.11</v>
      </c>
      <c r="M29" s="4">
        <f>M30</f>
        <v>42873.8</v>
      </c>
      <c r="N29" s="4">
        <v>0</v>
      </c>
      <c r="O29" s="4">
        <v>0</v>
      </c>
      <c r="P29" s="4">
        <v>0</v>
      </c>
    </row>
    <row r="30" spans="1:16" ht="30" x14ac:dyDescent="0.2">
      <c r="A30" s="2">
        <v>17</v>
      </c>
      <c r="B30" s="2" t="s">
        <v>17</v>
      </c>
      <c r="C30" s="2"/>
      <c r="D30" s="2"/>
      <c r="E30" s="2"/>
      <c r="F30" s="2"/>
      <c r="G30" s="2"/>
      <c r="H30" s="2"/>
      <c r="I30" s="2"/>
      <c r="J30" s="4">
        <f>J31+J32+J33+J35</f>
        <v>72136.08</v>
      </c>
      <c r="K30" s="4">
        <f t="shared" ref="K30:M30" si="5">K33</f>
        <v>66.17</v>
      </c>
      <c r="L30" s="4">
        <f t="shared" si="5"/>
        <v>29196.11</v>
      </c>
      <c r="M30" s="4">
        <f t="shared" si="5"/>
        <v>42873.8</v>
      </c>
      <c r="N30" s="4">
        <f t="shared" ref="N30:P30" si="6">N31+N32+N33+N35</f>
        <v>0</v>
      </c>
      <c r="O30" s="4">
        <f t="shared" si="6"/>
        <v>0</v>
      </c>
      <c r="P30" s="4">
        <f t="shared" si="6"/>
        <v>0</v>
      </c>
    </row>
    <row r="31" spans="1:16" ht="30" x14ac:dyDescent="0.2">
      <c r="A31" s="2">
        <v>18</v>
      </c>
      <c r="B31" s="2" t="s">
        <v>18</v>
      </c>
      <c r="C31" s="2"/>
      <c r="D31" s="2"/>
      <c r="E31" s="2"/>
      <c r="F31" s="2"/>
      <c r="G31" s="2"/>
      <c r="H31" s="2"/>
      <c r="I31" s="2"/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</row>
    <row r="32" spans="1:16" x14ac:dyDescent="0.2">
      <c r="A32" s="2">
        <v>19</v>
      </c>
      <c r="B32" s="2" t="s">
        <v>19</v>
      </c>
      <c r="C32" s="2"/>
      <c r="D32" s="2"/>
      <c r="E32" s="2"/>
      <c r="F32" s="2"/>
      <c r="G32" s="2"/>
      <c r="H32" s="2"/>
      <c r="I32" s="2"/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</row>
    <row r="33" spans="1:16" x14ac:dyDescent="0.2">
      <c r="A33" s="2">
        <v>20</v>
      </c>
      <c r="B33" s="2" t="s">
        <v>20</v>
      </c>
      <c r="C33" s="2"/>
      <c r="D33" s="2"/>
      <c r="E33" s="2"/>
      <c r="F33" s="2"/>
      <c r="G33" s="2"/>
      <c r="H33" s="2"/>
      <c r="I33" s="2"/>
      <c r="J33" s="4">
        <f>L33+M33+K33</f>
        <v>72136.08</v>
      </c>
      <c r="K33" s="4">
        <v>66.17</v>
      </c>
      <c r="L33" s="4">
        <v>29196.11</v>
      </c>
      <c r="M33" s="4">
        <v>42873.8</v>
      </c>
      <c r="N33" s="4">
        <v>0</v>
      </c>
      <c r="O33" s="4">
        <v>0</v>
      </c>
      <c r="P33" s="4">
        <v>0</v>
      </c>
    </row>
    <row r="34" spans="1:16" ht="60" x14ac:dyDescent="0.2">
      <c r="A34" s="2">
        <v>21</v>
      </c>
      <c r="B34" s="2" t="s">
        <v>23</v>
      </c>
      <c r="C34" s="2"/>
      <c r="D34" s="2"/>
      <c r="E34" s="2"/>
      <c r="F34" s="2"/>
      <c r="G34" s="2"/>
      <c r="H34" s="2"/>
      <c r="I34" s="2"/>
      <c r="J34" s="4">
        <f>L34+M34</f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</row>
    <row r="35" spans="1:16" ht="30" x14ac:dyDescent="0.2">
      <c r="A35" s="2">
        <v>22</v>
      </c>
      <c r="B35" s="2" t="s">
        <v>24</v>
      </c>
      <c r="C35" s="2"/>
      <c r="D35" s="2"/>
      <c r="E35" s="2"/>
      <c r="F35" s="2"/>
      <c r="G35" s="2"/>
      <c r="H35" s="2"/>
      <c r="I35" s="2"/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</row>
    <row r="36" spans="1:16" ht="90" x14ac:dyDescent="0.2">
      <c r="A36" s="2">
        <v>23</v>
      </c>
      <c r="B36" s="2" t="s">
        <v>25</v>
      </c>
      <c r="C36" s="2"/>
      <c r="D36" s="2"/>
      <c r="E36" s="2"/>
      <c r="F36" s="2"/>
      <c r="G36" s="2"/>
      <c r="H36" s="2"/>
      <c r="I36" s="2"/>
      <c r="J36" s="4">
        <f>L36+M36</f>
        <v>239517.76199999999</v>
      </c>
      <c r="K36" s="4">
        <v>0</v>
      </c>
      <c r="L36" s="4">
        <v>96560.99</v>
      </c>
      <c r="M36" s="4">
        <v>142956.772</v>
      </c>
      <c r="N36" s="4">
        <v>0</v>
      </c>
      <c r="O36" s="4">
        <v>0</v>
      </c>
      <c r="P36" s="4">
        <v>0</v>
      </c>
    </row>
    <row r="37" spans="1:16" ht="60" x14ac:dyDescent="0.2">
      <c r="A37" s="2">
        <v>24</v>
      </c>
      <c r="B37" s="2" t="s">
        <v>26</v>
      </c>
      <c r="C37" s="2"/>
      <c r="D37" s="2"/>
      <c r="E37" s="2"/>
      <c r="F37" s="2"/>
      <c r="G37" s="2"/>
      <c r="H37" s="2"/>
      <c r="I37" s="2"/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</row>
  </sheetData>
  <mergeCells count="19">
    <mergeCell ref="A26:A27"/>
    <mergeCell ref="D2:M4"/>
    <mergeCell ref="M1:P1"/>
    <mergeCell ref="H7:I7"/>
    <mergeCell ref="J7:P7"/>
    <mergeCell ref="A10:A11"/>
    <mergeCell ref="B10:B11"/>
    <mergeCell ref="C10:C11"/>
    <mergeCell ref="D10:D11"/>
    <mergeCell ref="E10:E11"/>
    <mergeCell ref="F10:F11"/>
    <mergeCell ref="G10:G11"/>
    <mergeCell ref="A7:A8"/>
    <mergeCell ref="B7:B8"/>
    <mergeCell ref="C7:C8"/>
    <mergeCell ref="D7:D8"/>
    <mergeCell ref="E7:E8"/>
    <mergeCell ref="F7:G7"/>
    <mergeCell ref="A22:A23"/>
  </mergeCells>
  <pageMargins left="0.7" right="0.7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110L2</dc:creator>
  <cp:lastModifiedBy>Светлана Юмшанова</cp:lastModifiedBy>
  <cp:lastPrinted>2020-07-08T09:13:00Z</cp:lastPrinted>
  <dcterms:created xsi:type="dcterms:W3CDTF">2019-10-01T05:38:23Z</dcterms:created>
  <dcterms:modified xsi:type="dcterms:W3CDTF">2020-08-04T06:36:51Z</dcterms:modified>
</cp:coreProperties>
</file>