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17400" windowHeight="1204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Лист1!$A$6:$K$145</definedName>
    <definedName name="_xlnm.Print_Titles" localSheetId="0">Лист1!$5:$6</definedName>
    <definedName name="_xlnm.Print_Area" localSheetId="0">Лист1!$A$1:$K$149</definedName>
  </definedNames>
  <calcPr calcId="145621"/>
</workbook>
</file>

<file path=xl/calcChain.xml><?xml version="1.0" encoding="utf-8"?>
<calcChain xmlns="http://schemas.openxmlformats.org/spreadsheetml/2006/main">
  <c r="J65" i="1" l="1"/>
  <c r="J13" i="1" s="1"/>
  <c r="I65" i="1"/>
  <c r="I13" i="1" s="1"/>
  <c r="H65" i="1"/>
  <c r="H13" i="1" s="1"/>
  <c r="G65" i="1"/>
  <c r="G13" i="1" s="1"/>
  <c r="F65" i="1"/>
  <c r="F13" i="1" s="1"/>
  <c r="E65" i="1"/>
  <c r="E13" i="1" s="1"/>
  <c r="J69" i="1"/>
  <c r="I69" i="1"/>
  <c r="H69" i="1"/>
  <c r="G69" i="1"/>
  <c r="F69" i="1"/>
  <c r="E69" i="1"/>
  <c r="D69" i="1" s="1"/>
  <c r="D75" i="1"/>
  <c r="D13" i="1" l="1"/>
  <c r="D65" i="1"/>
  <c r="D100" i="1"/>
  <c r="D83" i="1"/>
  <c r="D49" i="1"/>
  <c r="D38" i="1"/>
  <c r="D19" i="1"/>
  <c r="D133" i="1"/>
  <c r="D130" i="1"/>
  <c r="D123" i="1"/>
  <c r="D119" i="1"/>
  <c r="D109" i="1"/>
  <c r="J103" i="1"/>
  <c r="I103" i="1"/>
  <c r="H103" i="1"/>
  <c r="G103" i="1"/>
  <c r="F103" i="1"/>
  <c r="E103" i="1"/>
  <c r="D103" i="1"/>
  <c r="D93" i="1"/>
  <c r="D79" i="1"/>
  <c r="J63" i="1"/>
  <c r="J60" i="1" s="1"/>
  <c r="I63" i="1"/>
  <c r="I60" i="1" s="1"/>
  <c r="H63" i="1"/>
  <c r="H60" i="1" s="1"/>
  <c r="G63" i="1"/>
  <c r="G60" i="1" s="1"/>
  <c r="F63" i="1"/>
  <c r="F60" i="1" s="1"/>
  <c r="E63" i="1"/>
  <c r="E60" i="1" s="1"/>
  <c r="D60" i="1" s="1"/>
  <c r="D53" i="1"/>
  <c r="D43" i="1"/>
  <c r="D32" i="1"/>
  <c r="D28" i="1"/>
  <c r="J22" i="1"/>
  <c r="I22" i="1"/>
  <c r="H22" i="1"/>
  <c r="G22" i="1"/>
  <c r="F22" i="1"/>
  <c r="E22" i="1"/>
  <c r="D22" i="1" l="1"/>
  <c r="D63" i="1"/>
  <c r="I11" i="1"/>
  <c r="I8" i="1" s="1"/>
  <c r="E11" i="1" l="1"/>
  <c r="F11" i="1"/>
  <c r="F8" i="1" s="1"/>
  <c r="G11" i="1"/>
  <c r="G8" i="1" s="1"/>
  <c r="H11" i="1"/>
  <c r="H8" i="1" s="1"/>
  <c r="J11" i="1"/>
  <c r="J8" i="1" s="1"/>
  <c r="E8" i="1" l="1"/>
  <c r="D8" i="1" s="1"/>
  <c r="D11" i="1"/>
  <c r="D139" i="1"/>
  <c r="J88" i="1"/>
  <c r="I88" i="1"/>
  <c r="H88" i="1"/>
  <c r="D88" i="1" s="1"/>
  <c r="D14" i="1"/>
  <c r="D16" i="1"/>
</calcChain>
</file>

<file path=xl/sharedStrings.xml><?xml version="1.0" encoding="utf-8"?>
<sst xmlns="http://schemas.openxmlformats.org/spreadsheetml/2006/main" count="171" uniqueCount="51">
  <si>
    <t>№</t>
  </si>
  <si>
    <t>Наименование мероприятия/источники расходов на финансирование</t>
  </si>
  <si>
    <t>Ответственный исполнитель мероприятия</t>
  </si>
  <si>
    <t>Номера целевых показателей, на достижение которых направлены мероприятия</t>
  </si>
  <si>
    <t>Всего</t>
  </si>
  <si>
    <t>2022 год</t>
  </si>
  <si>
    <t>2023 год</t>
  </si>
  <si>
    <t>2024 год</t>
  </si>
  <si>
    <t>Всего по муниципальной программе (подпрограмме) в том числе:</t>
  </si>
  <si>
    <t>- федеральный бюджет</t>
  </si>
  <si>
    <t>- областной бюджет</t>
  </si>
  <si>
    <t>- местный бюджет</t>
  </si>
  <si>
    <t>в том числе: местный бюджет на условиях софинансирования</t>
  </si>
  <si>
    <t>внебюджетные источники</t>
  </si>
  <si>
    <t>Справочно:</t>
  </si>
  <si>
    <t>- участие в государственных программах на условиях софинансирования</t>
  </si>
  <si>
    <t>- участие в государственно-частном партнерстве</t>
  </si>
  <si>
    <t>Подпрограмма 1. Управление градостроительным планированием стратегического и территориального развития городского округа Первоуральск.</t>
  </si>
  <si>
    <t>Управление архитектуры и градостроительства Администрации городского округа Первоуральск</t>
  </si>
  <si>
    <t>Всего, в том числе:</t>
  </si>
  <si>
    <t>1.1.1. </t>
  </si>
  <si>
    <t>Подпрограмма № 2 «Координация реализации основных направлений градостроительной политики и строительства».</t>
  </si>
  <si>
    <t>3.1.1.</t>
  </si>
  <si>
    <t>Подпрограмма №4 «Совершенствование геоинформационной системы обеспечения градостроительной деятельности».</t>
  </si>
  <si>
    <t>4.1.1, 4.1.2.</t>
  </si>
  <si>
    <t>Объем расходов на выполнение мероприятий за счет всех источников, тыс. руб.</t>
  </si>
  <si>
    <t>2026 год</t>
  </si>
  <si>
    <t>2025 год</t>
  </si>
  <si>
    <t>2021год</t>
  </si>
  <si>
    <t>Мероприятие 1.1 Внесение изменений в Генеральный план городского округа Первоуральск Свердловской области</t>
  </si>
  <si>
    <t>Мероприятие 1.2. Внесение изменений в Правила землепользования и застройки территории городского округа Первоуральск Свердловской области</t>
  </si>
  <si>
    <t>1.2.1. </t>
  </si>
  <si>
    <t>Мероприятие 1.3. Внесение изменений в документы местных нормативов градостроительного проектирования</t>
  </si>
  <si>
    <t>1.3.1.</t>
  </si>
  <si>
    <t>Мероприятие 2.2 Организация выполнения работ по разработке описания местоположения границ населенных пунктов, территориальных зон</t>
  </si>
  <si>
    <t>Мероприятие 2.3 Организация выполнения комплексных кадастровых работ населенных пунктов</t>
  </si>
  <si>
    <t>2.3.1.</t>
  </si>
  <si>
    <t xml:space="preserve">Подпрограмма № 3 «Управление градостроительным проектированием территории».  </t>
  </si>
  <si>
    <t> 3.2.1.</t>
  </si>
  <si>
    <t>Мероприятие 3.2 Разработка лесоустроительной документации по изменению категории защитности и исключение из границ лесного фонда</t>
  </si>
  <si>
    <t>План мероприятий муниципальной программы «Совершенствование градостроительной политики на территории городского округа Первоуральск   с  2021 по 2026 годы»</t>
  </si>
  <si>
    <t>Мероприятие 4.1. Ведение  ГИСОГД, проведение работ по внедрению, эксплуатации геоинформационной системы.Расходы на обработку и конвертацию данных.</t>
  </si>
  <si>
    <t>Всего по подпрограмме № 4, в том числе:</t>
  </si>
  <si>
    <t>Всего по подпрограмме № 3, в том числе:</t>
  </si>
  <si>
    <t>Всего по подпрограмме № 2, в том числе:</t>
  </si>
  <si>
    <t>Мероприятие 2.1 Обеспечение доступным жильем, объектами производственного, социального и другого назначения с учетом необходимой инженерной и иной инфраструктуры</t>
  </si>
  <si>
    <t>Всего по подпрограмме № 1, в том числе:</t>
  </si>
  <si>
    <t>Мероприятие 3.1  Разработка документации по планировке и межеванию территории</t>
  </si>
  <si>
    <t xml:space="preserve"> 2.1.1, 2.1.2</t>
  </si>
  <si>
    <t xml:space="preserve"> 2.2.1, 2.2.2</t>
  </si>
  <si>
    <t>Приложение 3
 к постановлению Администрации 
 городского округа Первоуральск
 от 24.02.2021  № 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</si>
</sst>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0"/>
      <color rgb="FF000000"/>
      <name val="Arial Cyr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BD4B4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4" fontId="7" fillId="6" borderId="13">
      <alignment horizontal="right" vertical="top" shrinkToFit="1"/>
    </xf>
  </cellStyleXfs>
  <cellXfs count="103">
    <xf numFmtId="0" fontId="0" fillId="0" borderId="0" xfId="0"/>
    <xf numFmtId="0" fontId="5" fillId="0" borderId="0" xfId="0" applyFont="1"/>
    <xf numFmtId="0" fontId="5" fillId="0" borderId="0" xfId="0" applyFont="1" applyFill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4" fontId="11" fillId="0" borderId="13" xfId="3" applyNumberFormat="1" applyFont="1" applyFill="1" applyAlignment="1" applyProtection="1">
      <alignment horizontal="center" vertical="top" shrinkToFit="1"/>
    </xf>
    <xf numFmtId="0" fontId="9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Fill="1"/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13" xfId="3" applyNumberFormat="1" applyFont="1" applyFill="1" applyAlignment="1" applyProtection="1">
      <alignment horizontal="center" vertical="top" shrinkToFit="1"/>
    </xf>
    <xf numFmtId="0" fontId="9" fillId="0" borderId="1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2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1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4" fontId="9" fillId="0" borderId="12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vertical="center" wrapText="1"/>
    </xf>
    <xf numFmtId="2" fontId="10" fillId="0" borderId="11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14" fontId="9" fillId="0" borderId="14" xfId="0" applyNumberFormat="1" applyFont="1" applyBorder="1" applyAlignment="1">
      <alignment horizontal="center" vertical="center" wrapText="1"/>
    </xf>
    <xf numFmtId="14" fontId="9" fillId="0" borderId="11" xfId="0" applyNumberFormat="1" applyFont="1" applyFill="1" applyBorder="1" applyAlignment="1">
      <alignment horizontal="center" vertical="center"/>
    </xf>
    <xf numFmtId="14" fontId="9" fillId="0" borderId="14" xfId="0" applyNumberFormat="1" applyFont="1" applyFill="1" applyBorder="1" applyAlignment="1">
      <alignment horizontal="center" vertical="center"/>
    </xf>
    <xf numFmtId="14" fontId="9" fillId="0" borderId="12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9" fillId="0" borderId="0" xfId="0" applyFont="1" applyAlignment="1">
      <alignment horizontal="center"/>
    </xf>
    <xf numFmtId="4" fontId="10" fillId="0" borderId="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9" fillId="5" borderId="11" xfId="2" applyFont="1" applyFill="1" applyBorder="1" applyAlignment="1">
      <alignment horizontal="center" vertical="center" wrapText="1"/>
    </xf>
    <xf numFmtId="0" fontId="9" fillId="5" borderId="12" xfId="2" applyFont="1" applyFill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 wrapText="1"/>
    </xf>
  </cellXfs>
  <cellStyles count="4">
    <cellStyle name="xl36" xfId="3"/>
    <cellStyle name="Обычный" xfId="0" builtinId="0"/>
    <cellStyle name="Плохой" xfId="2" builtinId="27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8"/>
  <sheetViews>
    <sheetView tabSelected="1" zoomScaleNormal="100" workbookViewId="0">
      <selection activeCell="G1" sqref="G1:K1"/>
    </sheetView>
  </sheetViews>
  <sheetFormatPr defaultRowHeight="15" x14ac:dyDescent="0.25"/>
  <cols>
    <col min="1" max="1" width="9.140625" style="1"/>
    <col min="2" max="2" width="45.28515625" style="1" customWidth="1"/>
    <col min="3" max="3" width="17.5703125" style="1" customWidth="1"/>
    <col min="4" max="4" width="15.28515625" style="1" customWidth="1"/>
    <col min="5" max="5" width="14.85546875" style="30" bestFit="1" customWidth="1"/>
    <col min="6" max="6" width="13.140625" style="2" bestFit="1" customWidth="1"/>
    <col min="7" max="7" width="13.7109375" style="2" customWidth="1"/>
    <col min="8" max="8" width="13.28515625" style="2" customWidth="1"/>
    <col min="9" max="9" width="14" style="2" customWidth="1"/>
    <col min="10" max="10" width="15.5703125" style="2" customWidth="1"/>
    <col min="11" max="11" width="21" style="1" customWidth="1"/>
    <col min="12" max="16384" width="9.140625" style="1"/>
  </cols>
  <sheetData>
    <row r="1" spans="1:11" ht="71.25" customHeight="1" x14ac:dyDescent="0.25">
      <c r="G1" s="86" t="s">
        <v>50</v>
      </c>
      <c r="H1" s="87"/>
      <c r="I1" s="87"/>
      <c r="J1" s="87"/>
      <c r="K1" s="87"/>
    </row>
    <row r="3" spans="1:11" ht="15.75" x14ac:dyDescent="0.25">
      <c r="A3" s="88" t="s">
        <v>40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5" spans="1:11" ht="34.5" customHeight="1" x14ac:dyDescent="0.25">
      <c r="A5" s="81" t="s">
        <v>0</v>
      </c>
      <c r="B5" s="81" t="s">
        <v>1</v>
      </c>
      <c r="C5" s="81" t="s">
        <v>2</v>
      </c>
      <c r="D5" s="81" t="s">
        <v>25</v>
      </c>
      <c r="E5" s="81"/>
      <c r="F5" s="81"/>
      <c r="G5" s="81"/>
      <c r="H5" s="81"/>
      <c r="I5" s="81"/>
      <c r="J5" s="81"/>
      <c r="K5" s="81" t="s">
        <v>3</v>
      </c>
    </row>
    <row r="6" spans="1:11" ht="54" customHeight="1" x14ac:dyDescent="0.25">
      <c r="A6" s="81"/>
      <c r="B6" s="81"/>
      <c r="C6" s="81"/>
      <c r="D6" s="4" t="s">
        <v>4</v>
      </c>
      <c r="E6" s="51" t="s">
        <v>28</v>
      </c>
      <c r="F6" s="5" t="s">
        <v>5</v>
      </c>
      <c r="G6" s="5" t="s">
        <v>6</v>
      </c>
      <c r="H6" s="5" t="s">
        <v>7</v>
      </c>
      <c r="I6" s="5" t="s">
        <v>27</v>
      </c>
      <c r="J6" s="5" t="s">
        <v>26</v>
      </c>
      <c r="K6" s="81"/>
    </row>
    <row r="7" spans="1:11" x14ac:dyDescent="0.25">
      <c r="A7" s="3">
        <v>1</v>
      </c>
      <c r="B7" s="3">
        <v>2</v>
      </c>
      <c r="C7" s="3">
        <v>3</v>
      </c>
      <c r="D7" s="43">
        <v>4</v>
      </c>
      <c r="E7" s="51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3">
        <v>11</v>
      </c>
    </row>
    <row r="8" spans="1:11" x14ac:dyDescent="0.25">
      <c r="A8" s="92" t="s">
        <v>8</v>
      </c>
      <c r="B8" s="92"/>
      <c r="C8" s="92"/>
      <c r="D8" s="42">
        <f>E8+F8+G8+H8+I8+J8</f>
        <v>20745970.59</v>
      </c>
      <c r="E8" s="52">
        <f t="shared" ref="E8:J8" si="0">E11+E13</f>
        <v>3027697.65</v>
      </c>
      <c r="F8" s="44">
        <f t="shared" si="0"/>
        <v>3397732.19</v>
      </c>
      <c r="G8" s="44">
        <f t="shared" si="0"/>
        <v>3659074.28</v>
      </c>
      <c r="H8" s="42">
        <f t="shared" si="0"/>
        <v>3919577.97</v>
      </c>
      <c r="I8" s="42">
        <f t="shared" si="0"/>
        <v>3286657.9699999997</v>
      </c>
      <c r="J8" s="42">
        <f t="shared" si="0"/>
        <v>3455230.53</v>
      </c>
      <c r="K8" s="70"/>
    </row>
    <row r="9" spans="1:11" x14ac:dyDescent="0.25">
      <c r="A9" s="81" t="s">
        <v>9</v>
      </c>
      <c r="B9" s="81"/>
      <c r="C9" s="81"/>
      <c r="D9" s="12">
        <v>0</v>
      </c>
      <c r="E9" s="52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71"/>
    </row>
    <row r="10" spans="1:11" x14ac:dyDescent="0.25">
      <c r="A10" s="81" t="s">
        <v>10</v>
      </c>
      <c r="B10" s="81"/>
      <c r="C10" s="81"/>
      <c r="D10" s="12">
        <v>0</v>
      </c>
      <c r="E10" s="52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71"/>
    </row>
    <row r="11" spans="1:11" x14ac:dyDescent="0.25">
      <c r="A11" s="81" t="s">
        <v>11</v>
      </c>
      <c r="B11" s="81"/>
      <c r="C11" s="81"/>
      <c r="D11" s="44">
        <f>E11+F11+G11+H11+I11+J11</f>
        <v>40879.369999999995</v>
      </c>
      <c r="E11" s="52">
        <f t="shared" ref="E11:J11" si="1">E32+E43+E53+E73+E83+E93+E113+E123+E144</f>
        <v>10788.34</v>
      </c>
      <c r="F11" s="44">
        <f t="shared" si="1"/>
        <v>6246.05</v>
      </c>
      <c r="G11" s="44">
        <f t="shared" si="1"/>
        <v>7352.34</v>
      </c>
      <c r="H11" s="44">
        <f t="shared" si="1"/>
        <v>6390.24</v>
      </c>
      <c r="I11" s="44">
        <f>I32+I43+I53+I73+I83+I93+I113+I123+I144</f>
        <v>3552.17</v>
      </c>
      <c r="J11" s="44">
        <f t="shared" si="1"/>
        <v>6550.23</v>
      </c>
      <c r="K11" s="71"/>
    </row>
    <row r="12" spans="1:11" x14ac:dyDescent="0.25">
      <c r="A12" s="81" t="s">
        <v>12</v>
      </c>
      <c r="B12" s="81"/>
      <c r="C12" s="81"/>
      <c r="D12" s="12">
        <v>0</v>
      </c>
      <c r="E12" s="52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71"/>
    </row>
    <row r="13" spans="1:11" s="34" customFormat="1" x14ac:dyDescent="0.25">
      <c r="A13" s="83" t="s">
        <v>13</v>
      </c>
      <c r="B13" s="93"/>
      <c r="C13" s="84"/>
      <c r="D13" s="28">
        <f>E13+F13+G13+H13+I13+J13</f>
        <v>20705091.220000003</v>
      </c>
      <c r="E13" s="47">
        <f>E34+E65+E105+E135</f>
        <v>3016909.31</v>
      </c>
      <c r="F13" s="28">
        <f>F24+F65+F115+F135</f>
        <v>3391486.14</v>
      </c>
      <c r="G13" s="28">
        <f>G24+G65+G105+G135</f>
        <v>3651721.94</v>
      </c>
      <c r="H13" s="28">
        <f>H24+H65+H105+H135</f>
        <v>3913187.73</v>
      </c>
      <c r="I13" s="28">
        <f>I24+I65+I105+I135</f>
        <v>3283105.8</v>
      </c>
      <c r="J13" s="28">
        <f>J24+J65+J105+J135</f>
        <v>3448680.3</v>
      </c>
      <c r="K13" s="71"/>
    </row>
    <row r="14" spans="1:11" x14ac:dyDescent="0.25">
      <c r="A14" s="83" t="s">
        <v>14</v>
      </c>
      <c r="B14" s="93"/>
      <c r="C14" s="84"/>
      <c r="D14" s="89">
        <f>SUM(E14:J15)</f>
        <v>0</v>
      </c>
      <c r="E14" s="85">
        <v>0</v>
      </c>
      <c r="F14" s="85">
        <v>0</v>
      </c>
      <c r="G14" s="85">
        <v>0</v>
      </c>
      <c r="H14" s="85">
        <v>0</v>
      </c>
      <c r="I14" s="85">
        <v>0</v>
      </c>
      <c r="J14" s="85">
        <v>0</v>
      </c>
      <c r="K14" s="71"/>
    </row>
    <row r="15" spans="1:11" x14ac:dyDescent="0.25">
      <c r="A15" s="81" t="s">
        <v>15</v>
      </c>
      <c r="B15" s="81"/>
      <c r="C15" s="81"/>
      <c r="D15" s="89"/>
      <c r="E15" s="85"/>
      <c r="F15" s="85"/>
      <c r="G15" s="85"/>
      <c r="H15" s="85"/>
      <c r="I15" s="85"/>
      <c r="J15" s="85"/>
      <c r="K15" s="71"/>
    </row>
    <row r="16" spans="1:11" x14ac:dyDescent="0.25">
      <c r="A16" s="81" t="s">
        <v>16</v>
      </c>
      <c r="B16" s="81"/>
      <c r="C16" s="81"/>
      <c r="D16" s="12">
        <f t="shared" ref="D16" si="2">SUM(E16:J16)</f>
        <v>0</v>
      </c>
      <c r="E16" s="52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72"/>
    </row>
    <row r="17" spans="1:11" ht="15" customHeight="1" x14ac:dyDescent="0.25">
      <c r="A17" s="67">
        <v>1</v>
      </c>
      <c r="B17" s="6" t="s">
        <v>17</v>
      </c>
      <c r="C17" s="7"/>
      <c r="D17" s="7"/>
      <c r="E17" s="53"/>
      <c r="F17" s="7"/>
      <c r="G17" s="7"/>
      <c r="H17" s="7"/>
      <c r="I17" s="7"/>
      <c r="J17" s="7"/>
      <c r="K17" s="8"/>
    </row>
    <row r="18" spans="1:11" ht="15" customHeight="1" x14ac:dyDescent="0.25">
      <c r="A18" s="69"/>
      <c r="B18" s="9"/>
      <c r="C18" s="10"/>
      <c r="D18" s="10"/>
      <c r="E18" s="54"/>
      <c r="F18" s="10"/>
      <c r="G18" s="10"/>
      <c r="H18" s="10"/>
      <c r="I18" s="10"/>
      <c r="J18" s="10"/>
      <c r="K18" s="11"/>
    </row>
    <row r="19" spans="1:11" s="34" customFormat="1" ht="15" customHeight="1" x14ac:dyDescent="0.25">
      <c r="A19" s="67">
        <v>2</v>
      </c>
      <c r="B19" s="82" t="s">
        <v>46</v>
      </c>
      <c r="C19" s="82"/>
      <c r="D19" s="33">
        <f>E19+F19+G19+H19+I19+J19</f>
        <v>9342.31</v>
      </c>
      <c r="E19" s="33">
        <v>3350.82</v>
      </c>
      <c r="F19" s="33">
        <v>541.55999999999995</v>
      </c>
      <c r="G19" s="33">
        <v>1143.56</v>
      </c>
      <c r="H19" s="33">
        <v>541.55999999999995</v>
      </c>
      <c r="I19" s="33">
        <v>541.55999999999995</v>
      </c>
      <c r="J19" s="33">
        <v>3223.25</v>
      </c>
      <c r="K19" s="73"/>
    </row>
    <row r="20" spans="1:11" s="34" customFormat="1" ht="15" customHeight="1" x14ac:dyDescent="0.25">
      <c r="A20" s="68"/>
      <c r="B20" s="82" t="s">
        <v>9</v>
      </c>
      <c r="C20" s="82"/>
      <c r="D20" s="39">
        <v>0</v>
      </c>
      <c r="E20" s="5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74"/>
    </row>
    <row r="21" spans="1:11" s="34" customFormat="1" ht="15" customHeight="1" x14ac:dyDescent="0.25">
      <c r="A21" s="68"/>
      <c r="B21" s="82" t="s">
        <v>10</v>
      </c>
      <c r="C21" s="82"/>
      <c r="D21" s="39">
        <v>0</v>
      </c>
      <c r="E21" s="5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74"/>
    </row>
    <row r="22" spans="1:11" s="34" customFormat="1" ht="15" customHeight="1" x14ac:dyDescent="0.25">
      <c r="A22" s="68"/>
      <c r="B22" s="82" t="s">
        <v>11</v>
      </c>
      <c r="C22" s="82"/>
      <c r="D22" s="39">
        <f>E22+F22+G22+H22+I22+J22</f>
        <v>9342.31</v>
      </c>
      <c r="E22" s="50">
        <f>E32+E43+E53</f>
        <v>3350.82</v>
      </c>
      <c r="F22" s="40">
        <f>F32+F43+F54</f>
        <v>541.55999999999995</v>
      </c>
      <c r="G22" s="40">
        <f>G32+G43+G53</f>
        <v>1143.56</v>
      </c>
      <c r="H22" s="40">
        <f>H32+H43+H53</f>
        <v>541.55999999999995</v>
      </c>
      <c r="I22" s="40">
        <f>I32+I43+I53</f>
        <v>541.55999999999995</v>
      </c>
      <c r="J22" s="40">
        <f>J32+J43+J53</f>
        <v>3223.25</v>
      </c>
      <c r="K22" s="74"/>
    </row>
    <row r="23" spans="1:11" s="34" customFormat="1" ht="15" customHeight="1" x14ac:dyDescent="0.25">
      <c r="A23" s="68"/>
      <c r="B23" s="82" t="s">
        <v>12</v>
      </c>
      <c r="C23" s="82"/>
      <c r="D23" s="39">
        <v>0</v>
      </c>
      <c r="E23" s="5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74"/>
    </row>
    <row r="24" spans="1:11" s="34" customFormat="1" ht="15" customHeight="1" x14ac:dyDescent="0.25">
      <c r="A24" s="68"/>
      <c r="B24" s="82" t="s">
        <v>13</v>
      </c>
      <c r="C24" s="82"/>
      <c r="D24" s="39">
        <v>0</v>
      </c>
      <c r="E24" s="5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74"/>
    </row>
    <row r="25" spans="1:11" s="34" customFormat="1" ht="15" customHeight="1" x14ac:dyDescent="0.25">
      <c r="A25" s="68"/>
      <c r="B25" s="82" t="s">
        <v>14</v>
      </c>
      <c r="C25" s="82"/>
      <c r="D25" s="85">
        <v>0</v>
      </c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6">
        <v>0</v>
      </c>
      <c r="K25" s="74"/>
    </row>
    <row r="26" spans="1:11" s="34" customFormat="1" ht="15" customHeight="1" x14ac:dyDescent="0.25">
      <c r="A26" s="68"/>
      <c r="B26" s="82" t="s">
        <v>15</v>
      </c>
      <c r="C26" s="82"/>
      <c r="D26" s="85"/>
      <c r="E26" s="66"/>
      <c r="F26" s="66"/>
      <c r="G26" s="66"/>
      <c r="H26" s="66"/>
      <c r="I26" s="66"/>
      <c r="J26" s="66"/>
      <c r="K26" s="74"/>
    </row>
    <row r="27" spans="1:11" s="34" customFormat="1" ht="15" customHeight="1" x14ac:dyDescent="0.25">
      <c r="A27" s="69"/>
      <c r="B27" s="82" t="s">
        <v>16</v>
      </c>
      <c r="C27" s="82"/>
      <c r="D27" s="39">
        <v>0</v>
      </c>
      <c r="E27" s="5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74"/>
    </row>
    <row r="28" spans="1:11" ht="120" x14ac:dyDescent="0.25">
      <c r="A28" s="67">
        <v>3</v>
      </c>
      <c r="B28" s="14" t="s">
        <v>29</v>
      </c>
      <c r="C28" s="3" t="s">
        <v>18</v>
      </c>
      <c r="D28" s="57">
        <f>SUM(E28:J29)</f>
        <v>5336.7999999999993</v>
      </c>
      <c r="E28" s="60">
        <v>2551.6999999999998</v>
      </c>
      <c r="F28" s="60">
        <v>0</v>
      </c>
      <c r="G28" s="60">
        <v>502</v>
      </c>
      <c r="H28" s="60">
        <v>0</v>
      </c>
      <c r="I28" s="60">
        <v>0</v>
      </c>
      <c r="J28" s="60">
        <v>2283.1</v>
      </c>
      <c r="K28" s="73" t="s">
        <v>20</v>
      </c>
    </row>
    <row r="29" spans="1:11" x14ac:dyDescent="0.25">
      <c r="A29" s="68"/>
      <c r="B29" s="81" t="s">
        <v>19</v>
      </c>
      <c r="C29" s="81"/>
      <c r="D29" s="101"/>
      <c r="E29" s="102"/>
      <c r="F29" s="102"/>
      <c r="G29" s="102"/>
      <c r="H29" s="102"/>
      <c r="I29" s="102"/>
      <c r="J29" s="102"/>
      <c r="K29" s="74"/>
    </row>
    <row r="30" spans="1:11" x14ac:dyDescent="0.25">
      <c r="A30" s="68"/>
      <c r="B30" s="81" t="s">
        <v>9</v>
      </c>
      <c r="C30" s="81"/>
      <c r="D30" s="12">
        <v>0</v>
      </c>
      <c r="E30" s="50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74"/>
    </row>
    <row r="31" spans="1:11" x14ac:dyDescent="0.25">
      <c r="A31" s="68"/>
      <c r="B31" s="81" t="s">
        <v>10</v>
      </c>
      <c r="C31" s="81"/>
      <c r="D31" s="12">
        <v>0</v>
      </c>
      <c r="E31" s="50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74"/>
    </row>
    <row r="32" spans="1:11" x14ac:dyDescent="0.25">
      <c r="A32" s="68"/>
      <c r="B32" s="81" t="s">
        <v>11</v>
      </c>
      <c r="C32" s="81"/>
      <c r="D32" s="12">
        <f>E32+F32+G32+H32+I32+J32</f>
        <v>5336.7999999999993</v>
      </c>
      <c r="E32" s="50">
        <v>2551.6999999999998</v>
      </c>
      <c r="F32" s="15">
        <v>0</v>
      </c>
      <c r="G32" s="15">
        <v>502</v>
      </c>
      <c r="H32" s="15">
        <v>0</v>
      </c>
      <c r="I32" s="15">
        <v>0</v>
      </c>
      <c r="J32" s="15">
        <v>2283.1</v>
      </c>
      <c r="K32" s="74"/>
    </row>
    <row r="33" spans="1:11" x14ac:dyDescent="0.25">
      <c r="A33" s="68"/>
      <c r="B33" s="81" t="s">
        <v>12</v>
      </c>
      <c r="C33" s="81"/>
      <c r="D33" s="12">
        <v>0</v>
      </c>
      <c r="E33" s="50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74"/>
    </row>
    <row r="34" spans="1:11" s="34" customFormat="1" x14ac:dyDescent="0.25">
      <c r="A34" s="68"/>
      <c r="B34" s="82" t="s">
        <v>13</v>
      </c>
      <c r="C34" s="82"/>
      <c r="D34" s="25">
        <v>0</v>
      </c>
      <c r="E34" s="5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74"/>
    </row>
    <row r="35" spans="1:11" x14ac:dyDescent="0.25">
      <c r="A35" s="68"/>
      <c r="B35" s="81" t="s">
        <v>14</v>
      </c>
      <c r="C35" s="81"/>
      <c r="D35" s="89">
        <v>0</v>
      </c>
      <c r="E35" s="66">
        <v>0</v>
      </c>
      <c r="F35" s="66">
        <v>0</v>
      </c>
      <c r="G35" s="66">
        <v>0</v>
      </c>
      <c r="H35" s="66">
        <v>0</v>
      </c>
      <c r="I35" s="66">
        <v>0</v>
      </c>
      <c r="J35" s="66">
        <v>0</v>
      </c>
      <c r="K35" s="74"/>
    </row>
    <row r="36" spans="1:11" x14ac:dyDescent="0.25">
      <c r="A36" s="68"/>
      <c r="B36" s="81" t="s">
        <v>15</v>
      </c>
      <c r="C36" s="81"/>
      <c r="D36" s="89"/>
      <c r="E36" s="66"/>
      <c r="F36" s="66"/>
      <c r="G36" s="66"/>
      <c r="H36" s="66"/>
      <c r="I36" s="66"/>
      <c r="J36" s="66"/>
      <c r="K36" s="74"/>
    </row>
    <row r="37" spans="1:11" x14ac:dyDescent="0.25">
      <c r="A37" s="69"/>
      <c r="B37" s="81" t="s">
        <v>16</v>
      </c>
      <c r="C37" s="81"/>
      <c r="D37" s="12">
        <v>0</v>
      </c>
      <c r="E37" s="50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74"/>
    </row>
    <row r="38" spans="1:11" ht="105" customHeight="1" x14ac:dyDescent="0.25">
      <c r="A38" s="67">
        <v>4</v>
      </c>
      <c r="B38" s="99" t="s">
        <v>30</v>
      </c>
      <c r="C38" s="67" t="s">
        <v>18</v>
      </c>
      <c r="D38" s="57">
        <f>SUM(E38:J39)</f>
        <v>3168.12</v>
      </c>
      <c r="E38" s="60">
        <v>460.32</v>
      </c>
      <c r="F38" s="60">
        <v>541.55999999999995</v>
      </c>
      <c r="G38" s="60">
        <v>541.55999999999995</v>
      </c>
      <c r="H38" s="60">
        <v>541.55999999999995</v>
      </c>
      <c r="I38" s="60">
        <v>541.55999999999995</v>
      </c>
      <c r="J38" s="60">
        <v>541.55999999999995</v>
      </c>
      <c r="K38" s="67" t="s">
        <v>31</v>
      </c>
    </row>
    <row r="39" spans="1:11" x14ac:dyDescent="0.25">
      <c r="A39" s="68"/>
      <c r="B39" s="100"/>
      <c r="C39" s="69"/>
      <c r="D39" s="58"/>
      <c r="E39" s="61"/>
      <c r="F39" s="61"/>
      <c r="G39" s="61"/>
      <c r="H39" s="61"/>
      <c r="I39" s="61"/>
      <c r="J39" s="61"/>
      <c r="K39" s="68"/>
    </row>
    <row r="40" spans="1:11" x14ac:dyDescent="0.25">
      <c r="A40" s="68"/>
      <c r="B40" s="83" t="s">
        <v>19</v>
      </c>
      <c r="C40" s="84"/>
      <c r="D40" s="59"/>
      <c r="E40" s="62"/>
      <c r="F40" s="59"/>
      <c r="G40" s="59"/>
      <c r="H40" s="59"/>
      <c r="I40" s="59"/>
      <c r="J40" s="59"/>
      <c r="K40" s="68"/>
    </row>
    <row r="41" spans="1:11" x14ac:dyDescent="0.25">
      <c r="A41" s="68"/>
      <c r="B41" s="83" t="s">
        <v>9</v>
      </c>
      <c r="C41" s="84"/>
      <c r="D41" s="12">
        <v>0</v>
      </c>
      <c r="E41" s="50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68"/>
    </row>
    <row r="42" spans="1:11" x14ac:dyDescent="0.25">
      <c r="A42" s="68"/>
      <c r="B42" s="83" t="s">
        <v>10</v>
      </c>
      <c r="C42" s="84"/>
      <c r="D42" s="12">
        <v>0</v>
      </c>
      <c r="E42" s="50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68"/>
    </row>
    <row r="43" spans="1:11" ht="15" customHeight="1" x14ac:dyDescent="0.25">
      <c r="A43" s="68"/>
      <c r="B43" s="83" t="s">
        <v>11</v>
      </c>
      <c r="C43" s="84"/>
      <c r="D43" s="12">
        <f>E43+F43+G43+H43+I43+J43</f>
        <v>3168.12</v>
      </c>
      <c r="E43" s="50">
        <v>460.32</v>
      </c>
      <c r="F43" s="15">
        <v>541.55999999999995</v>
      </c>
      <c r="G43" s="15">
        <v>541.55999999999995</v>
      </c>
      <c r="H43" s="15">
        <v>541.55999999999995</v>
      </c>
      <c r="I43" s="15">
        <v>541.55999999999995</v>
      </c>
      <c r="J43" s="15">
        <v>541.55999999999995</v>
      </c>
      <c r="K43" s="68"/>
    </row>
    <row r="44" spans="1:11" x14ac:dyDescent="0.25">
      <c r="A44" s="68"/>
      <c r="B44" s="81" t="s">
        <v>12</v>
      </c>
      <c r="C44" s="81"/>
      <c r="D44" s="12">
        <v>0</v>
      </c>
      <c r="E44" s="50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68"/>
    </row>
    <row r="45" spans="1:11" s="34" customFormat="1" x14ac:dyDescent="0.25">
      <c r="A45" s="68"/>
      <c r="B45" s="82" t="s">
        <v>13</v>
      </c>
      <c r="C45" s="82"/>
      <c r="D45" s="24">
        <v>0</v>
      </c>
      <c r="E45" s="49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68"/>
    </row>
    <row r="46" spans="1:11" x14ac:dyDescent="0.25">
      <c r="A46" s="68"/>
      <c r="B46" s="81" t="s">
        <v>14</v>
      </c>
      <c r="C46" s="81"/>
      <c r="D46" s="57">
        <v>0</v>
      </c>
      <c r="E46" s="55">
        <v>0</v>
      </c>
      <c r="F46" s="55">
        <v>0</v>
      </c>
      <c r="G46" s="55">
        <v>0</v>
      </c>
      <c r="H46" s="55">
        <v>0</v>
      </c>
      <c r="I46" s="55">
        <v>0</v>
      </c>
      <c r="J46" s="55">
        <v>0</v>
      </c>
      <c r="K46" s="68"/>
    </row>
    <row r="47" spans="1:11" x14ac:dyDescent="0.25">
      <c r="A47" s="68"/>
      <c r="B47" s="81" t="s">
        <v>15</v>
      </c>
      <c r="C47" s="81"/>
      <c r="D47" s="101"/>
      <c r="E47" s="56"/>
      <c r="F47" s="56"/>
      <c r="G47" s="56"/>
      <c r="H47" s="56"/>
      <c r="I47" s="56"/>
      <c r="J47" s="56"/>
      <c r="K47" s="68"/>
    </row>
    <row r="48" spans="1:11" x14ac:dyDescent="0.25">
      <c r="A48" s="69"/>
      <c r="B48" s="81" t="s">
        <v>16</v>
      </c>
      <c r="C48" s="81"/>
      <c r="D48" s="12">
        <v>0</v>
      </c>
      <c r="E48" s="50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69"/>
    </row>
    <row r="49" spans="1:11" ht="120" x14ac:dyDescent="0.25">
      <c r="A49" s="67">
        <v>5</v>
      </c>
      <c r="B49" s="14" t="s">
        <v>32</v>
      </c>
      <c r="C49" s="3" t="s">
        <v>18</v>
      </c>
      <c r="D49" s="89">
        <f>SUM(E49:J50)</f>
        <v>837.39</v>
      </c>
      <c r="E49" s="85">
        <v>338.8</v>
      </c>
      <c r="F49" s="85">
        <v>0</v>
      </c>
      <c r="G49" s="85">
        <v>100</v>
      </c>
      <c r="H49" s="85">
        <v>0</v>
      </c>
      <c r="I49" s="85">
        <v>0</v>
      </c>
      <c r="J49" s="85">
        <v>398.59</v>
      </c>
      <c r="K49" s="67" t="s">
        <v>33</v>
      </c>
    </row>
    <row r="50" spans="1:11" x14ac:dyDescent="0.25">
      <c r="A50" s="68"/>
      <c r="B50" s="81" t="s">
        <v>19</v>
      </c>
      <c r="C50" s="81"/>
      <c r="D50" s="89"/>
      <c r="E50" s="85"/>
      <c r="F50" s="85"/>
      <c r="G50" s="85"/>
      <c r="H50" s="85"/>
      <c r="I50" s="85"/>
      <c r="J50" s="85"/>
      <c r="K50" s="68"/>
    </row>
    <row r="51" spans="1:11" x14ac:dyDescent="0.25">
      <c r="A51" s="68"/>
      <c r="B51" s="81" t="s">
        <v>9</v>
      </c>
      <c r="C51" s="81"/>
      <c r="D51" s="12">
        <v>0</v>
      </c>
      <c r="E51" s="50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68"/>
    </row>
    <row r="52" spans="1:11" x14ac:dyDescent="0.25">
      <c r="A52" s="68"/>
      <c r="B52" s="81" t="s">
        <v>10</v>
      </c>
      <c r="C52" s="81"/>
      <c r="D52" s="12">
        <v>0</v>
      </c>
      <c r="E52" s="50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68"/>
    </row>
    <row r="53" spans="1:11" x14ac:dyDescent="0.25">
      <c r="A53" s="68"/>
      <c r="B53" s="81" t="s">
        <v>11</v>
      </c>
      <c r="C53" s="81"/>
      <c r="D53" s="12">
        <f>E53+F53+G53+H53+I53+J53</f>
        <v>837.39</v>
      </c>
      <c r="E53" s="50">
        <v>338.8</v>
      </c>
      <c r="F53" s="15">
        <v>0</v>
      </c>
      <c r="G53" s="15">
        <v>100</v>
      </c>
      <c r="H53" s="15">
        <v>0</v>
      </c>
      <c r="I53" s="15">
        <v>0</v>
      </c>
      <c r="J53" s="15">
        <v>398.59</v>
      </c>
      <c r="K53" s="68"/>
    </row>
    <row r="54" spans="1:11" x14ac:dyDescent="0.25">
      <c r="A54" s="68"/>
      <c r="B54" s="81" t="s">
        <v>12</v>
      </c>
      <c r="C54" s="81"/>
      <c r="D54" s="12">
        <v>0</v>
      </c>
      <c r="E54" s="50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68"/>
    </row>
    <row r="55" spans="1:11" s="34" customFormat="1" x14ac:dyDescent="0.25">
      <c r="A55" s="68"/>
      <c r="B55" s="82" t="s">
        <v>13</v>
      </c>
      <c r="C55" s="82"/>
      <c r="D55" s="25">
        <v>0</v>
      </c>
      <c r="E55" s="5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68"/>
    </row>
    <row r="56" spans="1:11" x14ac:dyDescent="0.25">
      <c r="A56" s="68"/>
      <c r="B56" s="81" t="s">
        <v>14</v>
      </c>
      <c r="C56" s="81"/>
      <c r="D56" s="89">
        <v>0</v>
      </c>
      <c r="E56" s="66">
        <v>0</v>
      </c>
      <c r="F56" s="66">
        <v>0</v>
      </c>
      <c r="G56" s="66">
        <v>0</v>
      </c>
      <c r="H56" s="66">
        <v>0</v>
      </c>
      <c r="I56" s="66">
        <v>0</v>
      </c>
      <c r="J56" s="66">
        <v>0</v>
      </c>
      <c r="K56" s="68"/>
    </row>
    <row r="57" spans="1:11" x14ac:dyDescent="0.25">
      <c r="A57" s="68"/>
      <c r="B57" s="81" t="s">
        <v>15</v>
      </c>
      <c r="C57" s="81"/>
      <c r="D57" s="89"/>
      <c r="E57" s="66"/>
      <c r="F57" s="66"/>
      <c r="G57" s="66"/>
      <c r="H57" s="66"/>
      <c r="I57" s="66"/>
      <c r="J57" s="66"/>
      <c r="K57" s="68"/>
    </row>
    <row r="58" spans="1:11" x14ac:dyDescent="0.25">
      <c r="A58" s="69"/>
      <c r="B58" s="81" t="s">
        <v>16</v>
      </c>
      <c r="C58" s="81"/>
      <c r="D58" s="12">
        <v>0</v>
      </c>
      <c r="E58" s="50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69"/>
    </row>
    <row r="59" spans="1:11" ht="15.75" customHeight="1" x14ac:dyDescent="0.25">
      <c r="A59" s="3">
        <v>6</v>
      </c>
      <c r="B59" s="94" t="s">
        <v>21</v>
      </c>
      <c r="C59" s="95"/>
      <c r="D59" s="95"/>
      <c r="E59" s="95"/>
      <c r="F59" s="95"/>
      <c r="G59" s="95"/>
      <c r="H59" s="95"/>
      <c r="I59" s="95"/>
      <c r="J59" s="95"/>
      <c r="K59" s="96"/>
    </row>
    <row r="60" spans="1:11" s="34" customFormat="1" ht="15.75" customHeight="1" x14ac:dyDescent="0.25">
      <c r="A60" s="67">
        <v>7</v>
      </c>
      <c r="B60" s="82" t="s">
        <v>44</v>
      </c>
      <c r="C60" s="82"/>
      <c r="D60" s="28">
        <f>E60+F60+G60+H60+I60+J60</f>
        <v>20709948.210000001</v>
      </c>
      <c r="E60" s="28">
        <f t="shared" ref="E60:J60" si="3">E63+E65</f>
        <v>3019683.9</v>
      </c>
      <c r="F60" s="28">
        <f t="shared" si="3"/>
        <v>3392202.62</v>
      </c>
      <c r="G60" s="28">
        <f t="shared" si="3"/>
        <v>3652438.42</v>
      </c>
      <c r="H60" s="28">
        <f t="shared" si="3"/>
        <v>3913404.21</v>
      </c>
      <c r="I60" s="28">
        <f t="shared" si="3"/>
        <v>3283322.28</v>
      </c>
      <c r="J60" s="28">
        <f t="shared" si="3"/>
        <v>3448896.78</v>
      </c>
      <c r="K60" s="75"/>
    </row>
    <row r="61" spans="1:11" s="34" customFormat="1" ht="15.75" customHeight="1" x14ac:dyDescent="0.25">
      <c r="A61" s="68"/>
      <c r="B61" s="82" t="s">
        <v>9</v>
      </c>
      <c r="C61" s="82"/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76"/>
    </row>
    <row r="62" spans="1:11" s="34" customFormat="1" ht="15.75" customHeight="1" x14ac:dyDescent="0.25">
      <c r="A62" s="68"/>
      <c r="B62" s="82" t="s">
        <v>10</v>
      </c>
      <c r="C62" s="82"/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76"/>
    </row>
    <row r="63" spans="1:11" s="34" customFormat="1" ht="15.75" customHeight="1" x14ac:dyDescent="0.25">
      <c r="A63" s="68"/>
      <c r="B63" s="82" t="s">
        <v>11</v>
      </c>
      <c r="C63" s="82"/>
      <c r="D63" s="27">
        <f>D83+D93</f>
        <v>4856.99</v>
      </c>
      <c r="E63" s="27">
        <f t="shared" ref="E63:J63" si="4">E83+E93</f>
        <v>2774.59</v>
      </c>
      <c r="F63" s="48">
        <f t="shared" si="4"/>
        <v>716.48</v>
      </c>
      <c r="G63" s="48">
        <f t="shared" si="4"/>
        <v>716.48</v>
      </c>
      <c r="H63" s="48">
        <f t="shared" si="4"/>
        <v>216.48</v>
      </c>
      <c r="I63" s="48">
        <f t="shared" si="4"/>
        <v>216.48</v>
      </c>
      <c r="J63" s="48">
        <f t="shared" si="4"/>
        <v>216.48</v>
      </c>
      <c r="K63" s="76"/>
    </row>
    <row r="64" spans="1:11" s="34" customFormat="1" ht="15.75" customHeight="1" x14ac:dyDescent="0.25">
      <c r="A64" s="68"/>
      <c r="B64" s="82" t="s">
        <v>12</v>
      </c>
      <c r="C64" s="82"/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76"/>
    </row>
    <row r="65" spans="1:11" s="34" customFormat="1" ht="15.75" customHeight="1" x14ac:dyDescent="0.25">
      <c r="A65" s="68"/>
      <c r="B65" s="82" t="s">
        <v>13</v>
      </c>
      <c r="C65" s="82"/>
      <c r="D65" s="27">
        <f>E65+F65+G65+H65+I65+J65</f>
        <v>20705091.220000003</v>
      </c>
      <c r="E65" s="27">
        <f t="shared" ref="E65:J65" si="5">E75+E85+E95</f>
        <v>3016909.31</v>
      </c>
      <c r="F65" s="27">
        <f t="shared" si="5"/>
        <v>3391486.14</v>
      </c>
      <c r="G65" s="27">
        <f t="shared" si="5"/>
        <v>3651721.94</v>
      </c>
      <c r="H65" s="27">
        <f t="shared" si="5"/>
        <v>3913187.73</v>
      </c>
      <c r="I65" s="27">
        <f t="shared" si="5"/>
        <v>3283105.8</v>
      </c>
      <c r="J65" s="27">
        <f t="shared" si="5"/>
        <v>3448680.3</v>
      </c>
      <c r="K65" s="76"/>
    </row>
    <row r="66" spans="1:11" s="34" customFormat="1" ht="15.75" customHeight="1" x14ac:dyDescent="0.25">
      <c r="A66" s="68"/>
      <c r="B66" s="82" t="s">
        <v>14</v>
      </c>
      <c r="C66" s="82"/>
      <c r="D66" s="26"/>
      <c r="E66" s="26"/>
      <c r="F66" s="26"/>
      <c r="G66" s="26"/>
      <c r="H66" s="26"/>
      <c r="I66" s="26"/>
      <c r="J66" s="26"/>
      <c r="K66" s="76"/>
    </row>
    <row r="67" spans="1:11" s="34" customFormat="1" ht="15.75" customHeight="1" x14ac:dyDescent="0.25">
      <c r="A67" s="68"/>
      <c r="B67" s="82" t="s">
        <v>15</v>
      </c>
      <c r="C67" s="82"/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76"/>
    </row>
    <row r="68" spans="1:11" ht="24" customHeight="1" x14ac:dyDescent="0.25">
      <c r="A68" s="69"/>
      <c r="B68" s="82" t="s">
        <v>16</v>
      </c>
      <c r="C68" s="82"/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76"/>
    </row>
    <row r="69" spans="1:11" s="34" customFormat="1" ht="131.25" customHeight="1" x14ac:dyDescent="0.25">
      <c r="A69" s="67">
        <v>8</v>
      </c>
      <c r="B69" s="35" t="s">
        <v>45</v>
      </c>
      <c r="C69" s="38" t="s">
        <v>18</v>
      </c>
      <c r="D69" s="63">
        <f>E69+F69+G69+H69+I69+J69</f>
        <v>20705091.220000003</v>
      </c>
      <c r="E69" s="63">
        <f t="shared" ref="E69:J69" si="6">E71+E72+E73+E75</f>
        <v>3016909.31</v>
      </c>
      <c r="F69" s="63">
        <f t="shared" si="6"/>
        <v>3391486.14</v>
      </c>
      <c r="G69" s="63">
        <f t="shared" si="6"/>
        <v>3651721.94</v>
      </c>
      <c r="H69" s="63">
        <f t="shared" si="6"/>
        <v>3913187.73</v>
      </c>
      <c r="I69" s="63">
        <f t="shared" si="6"/>
        <v>3283105.8</v>
      </c>
      <c r="J69" s="63">
        <f t="shared" si="6"/>
        <v>3448680.3</v>
      </c>
      <c r="K69" s="76" t="s">
        <v>48</v>
      </c>
    </row>
    <row r="70" spans="1:11" ht="12.75" customHeight="1" x14ac:dyDescent="0.25">
      <c r="A70" s="68"/>
      <c r="B70" s="81" t="s">
        <v>19</v>
      </c>
      <c r="C70" s="81"/>
      <c r="D70" s="64"/>
      <c r="E70" s="65"/>
      <c r="F70" s="64"/>
      <c r="G70" s="64"/>
      <c r="H70" s="64"/>
      <c r="I70" s="64"/>
      <c r="J70" s="64"/>
      <c r="K70" s="76"/>
    </row>
    <row r="71" spans="1:11" ht="12.75" customHeight="1" x14ac:dyDescent="0.25">
      <c r="A71" s="68"/>
      <c r="B71" s="81" t="s">
        <v>9</v>
      </c>
      <c r="C71" s="81"/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76"/>
    </row>
    <row r="72" spans="1:11" ht="12.75" customHeight="1" x14ac:dyDescent="0.25">
      <c r="A72" s="68"/>
      <c r="B72" s="81" t="s">
        <v>10</v>
      </c>
      <c r="C72" s="81"/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76"/>
    </row>
    <row r="73" spans="1:11" ht="12.75" customHeight="1" x14ac:dyDescent="0.25">
      <c r="A73" s="68"/>
      <c r="B73" s="81" t="s">
        <v>11</v>
      </c>
      <c r="C73" s="81"/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76"/>
    </row>
    <row r="74" spans="1:11" ht="12.75" customHeight="1" x14ac:dyDescent="0.25">
      <c r="A74" s="68"/>
      <c r="B74" s="81" t="s">
        <v>12</v>
      </c>
      <c r="C74" s="81"/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76"/>
    </row>
    <row r="75" spans="1:11" s="34" customFormat="1" ht="12.75" customHeight="1" x14ac:dyDescent="0.25">
      <c r="A75" s="68"/>
      <c r="B75" s="82" t="s">
        <v>13</v>
      </c>
      <c r="C75" s="82"/>
      <c r="D75" s="27">
        <f>E75+F75+G75+H75+I75+J75</f>
        <v>20705091.220000003</v>
      </c>
      <c r="E75" s="27">
        <v>3016909.31</v>
      </c>
      <c r="F75" s="27">
        <v>3391486.14</v>
      </c>
      <c r="G75" s="27">
        <v>3651721.94</v>
      </c>
      <c r="H75" s="27">
        <v>3913187.73</v>
      </c>
      <c r="I75" s="27">
        <v>3283105.8</v>
      </c>
      <c r="J75" s="27">
        <v>3448680.3</v>
      </c>
      <c r="K75" s="76"/>
    </row>
    <row r="76" spans="1:11" ht="12.75" customHeight="1" x14ac:dyDescent="0.25">
      <c r="A76" s="68"/>
      <c r="B76" s="81" t="s">
        <v>14</v>
      </c>
      <c r="C76" s="81"/>
      <c r="D76" s="27"/>
      <c r="E76" s="27"/>
      <c r="F76" s="27"/>
      <c r="G76" s="27"/>
      <c r="H76" s="27"/>
      <c r="I76" s="27"/>
      <c r="J76" s="27"/>
      <c r="K76" s="76"/>
    </row>
    <row r="77" spans="1:11" ht="12.75" customHeight="1" x14ac:dyDescent="0.25">
      <c r="A77" s="68"/>
      <c r="B77" s="81" t="s">
        <v>15</v>
      </c>
      <c r="C77" s="81"/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76"/>
    </row>
    <row r="78" spans="1:11" ht="12.75" customHeight="1" x14ac:dyDescent="0.25">
      <c r="A78" s="69"/>
      <c r="B78" s="81" t="s">
        <v>16</v>
      </c>
      <c r="C78" s="81"/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77"/>
    </row>
    <row r="79" spans="1:11" ht="120" x14ac:dyDescent="0.25">
      <c r="A79" s="67">
        <v>9</v>
      </c>
      <c r="B79" s="14" t="s">
        <v>34</v>
      </c>
      <c r="C79" s="18" t="s">
        <v>18</v>
      </c>
      <c r="D79" s="89">
        <f>E79+F79+G79+H79+I79+J79</f>
        <v>2581.9899999999998</v>
      </c>
      <c r="E79" s="85">
        <v>1499.59</v>
      </c>
      <c r="F79" s="85">
        <v>216.48</v>
      </c>
      <c r="G79" s="85">
        <v>216.48</v>
      </c>
      <c r="H79" s="85">
        <v>216.48</v>
      </c>
      <c r="I79" s="85">
        <v>216.48</v>
      </c>
      <c r="J79" s="85">
        <v>216.48</v>
      </c>
      <c r="K79" s="67" t="s">
        <v>49</v>
      </c>
    </row>
    <row r="80" spans="1:11" x14ac:dyDescent="0.25">
      <c r="A80" s="68"/>
      <c r="B80" s="81" t="s">
        <v>19</v>
      </c>
      <c r="C80" s="81"/>
      <c r="D80" s="89"/>
      <c r="E80" s="85"/>
      <c r="F80" s="85"/>
      <c r="G80" s="85"/>
      <c r="H80" s="85"/>
      <c r="I80" s="85"/>
      <c r="J80" s="85"/>
      <c r="K80" s="68"/>
    </row>
    <row r="81" spans="1:14" x14ac:dyDescent="0.25">
      <c r="A81" s="68"/>
      <c r="B81" s="81" t="s">
        <v>9</v>
      </c>
      <c r="C81" s="81"/>
      <c r="D81" s="12">
        <v>0</v>
      </c>
      <c r="E81" s="50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68"/>
    </row>
    <row r="82" spans="1:14" x14ac:dyDescent="0.25">
      <c r="A82" s="68"/>
      <c r="B82" s="81" t="s">
        <v>10</v>
      </c>
      <c r="C82" s="81"/>
      <c r="D82" s="12">
        <v>0</v>
      </c>
      <c r="E82" s="5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68"/>
    </row>
    <row r="83" spans="1:14" x14ac:dyDescent="0.25">
      <c r="A83" s="68"/>
      <c r="B83" s="81" t="s">
        <v>11</v>
      </c>
      <c r="C83" s="81"/>
      <c r="D83" s="12">
        <f>E83+F83+G83+H83+I83+J83</f>
        <v>2581.9899999999998</v>
      </c>
      <c r="E83" s="50">
        <v>1499.59</v>
      </c>
      <c r="F83" s="15">
        <v>216.48</v>
      </c>
      <c r="G83" s="15">
        <v>216.48</v>
      </c>
      <c r="H83" s="15">
        <v>216.48</v>
      </c>
      <c r="I83" s="15">
        <v>216.48</v>
      </c>
      <c r="J83" s="15">
        <v>216.48</v>
      </c>
      <c r="K83" s="68"/>
      <c r="N83" s="46"/>
    </row>
    <row r="84" spans="1:14" ht="15" customHeight="1" x14ac:dyDescent="0.25">
      <c r="A84" s="68"/>
      <c r="B84" s="81" t="s">
        <v>12</v>
      </c>
      <c r="C84" s="81"/>
      <c r="D84" s="12">
        <v>0</v>
      </c>
      <c r="E84" s="50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68"/>
    </row>
    <row r="85" spans="1:14" s="34" customFormat="1" ht="15" customHeight="1" x14ac:dyDescent="0.25">
      <c r="A85" s="68"/>
      <c r="B85" s="82" t="s">
        <v>13</v>
      </c>
      <c r="C85" s="82"/>
      <c r="D85" s="25">
        <v>0</v>
      </c>
      <c r="E85" s="5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68"/>
    </row>
    <row r="86" spans="1:14" ht="15" customHeight="1" x14ac:dyDescent="0.25">
      <c r="A86" s="68"/>
      <c r="B86" s="81" t="s">
        <v>14</v>
      </c>
      <c r="C86" s="81"/>
      <c r="D86" s="23"/>
      <c r="E86" s="50"/>
      <c r="F86" s="22"/>
      <c r="G86" s="22"/>
      <c r="H86" s="22"/>
      <c r="I86" s="22"/>
      <c r="J86" s="22"/>
      <c r="K86" s="68"/>
    </row>
    <row r="87" spans="1:14" x14ac:dyDescent="0.25">
      <c r="A87" s="68"/>
      <c r="B87" s="81" t="s">
        <v>15</v>
      </c>
      <c r="C87" s="81"/>
      <c r="D87" s="12">
        <v>0</v>
      </c>
      <c r="E87" s="50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69"/>
    </row>
    <row r="88" spans="1:14" ht="15" customHeight="1" x14ac:dyDescent="0.25">
      <c r="A88" s="69"/>
      <c r="B88" s="81" t="s">
        <v>16</v>
      </c>
      <c r="C88" s="81"/>
      <c r="D88" s="57">
        <f>SUM(E88:J89)</f>
        <v>2275</v>
      </c>
      <c r="E88" s="60">
        <v>1275</v>
      </c>
      <c r="F88" s="60">
        <v>500</v>
      </c>
      <c r="G88" s="60">
        <v>500</v>
      </c>
      <c r="H88" s="60">
        <f t="shared" ref="H88:J88" si="7">SUM(H90:H93)</f>
        <v>0</v>
      </c>
      <c r="I88" s="60">
        <f t="shared" si="7"/>
        <v>0</v>
      </c>
      <c r="J88" s="60">
        <f t="shared" si="7"/>
        <v>0</v>
      </c>
      <c r="K88" s="67" t="s">
        <v>36</v>
      </c>
    </row>
    <row r="89" spans="1:14" ht="134.25" customHeight="1" x14ac:dyDescent="0.25">
      <c r="A89" s="67">
        <v>10</v>
      </c>
      <c r="B89" s="14" t="s">
        <v>35</v>
      </c>
      <c r="C89" s="3" t="s">
        <v>18</v>
      </c>
      <c r="D89" s="58"/>
      <c r="E89" s="61"/>
      <c r="F89" s="61"/>
      <c r="G89" s="61"/>
      <c r="H89" s="61"/>
      <c r="I89" s="61"/>
      <c r="J89" s="61"/>
      <c r="K89" s="68"/>
    </row>
    <row r="90" spans="1:14" ht="15" customHeight="1" x14ac:dyDescent="0.25">
      <c r="A90" s="68"/>
      <c r="B90" s="81" t="s">
        <v>19</v>
      </c>
      <c r="C90" s="81"/>
      <c r="D90" s="90"/>
      <c r="E90" s="91"/>
      <c r="F90" s="90"/>
      <c r="G90" s="90"/>
      <c r="H90" s="90"/>
      <c r="I90" s="90"/>
      <c r="J90" s="90"/>
      <c r="K90" s="68"/>
    </row>
    <row r="91" spans="1:14" ht="15" customHeight="1" x14ac:dyDescent="0.25">
      <c r="A91" s="68"/>
      <c r="B91" s="81" t="s">
        <v>9</v>
      </c>
      <c r="C91" s="81"/>
      <c r="D91" s="12">
        <v>0</v>
      </c>
      <c r="E91" s="50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68"/>
    </row>
    <row r="92" spans="1:14" ht="15" customHeight="1" x14ac:dyDescent="0.25">
      <c r="A92" s="68"/>
      <c r="B92" s="81" t="s">
        <v>10</v>
      </c>
      <c r="C92" s="81"/>
      <c r="D92" s="12">
        <v>0</v>
      </c>
      <c r="E92" s="50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68"/>
    </row>
    <row r="93" spans="1:14" ht="15" customHeight="1" x14ac:dyDescent="0.25">
      <c r="A93" s="68"/>
      <c r="B93" s="81" t="s">
        <v>11</v>
      </c>
      <c r="C93" s="81"/>
      <c r="D93" s="12">
        <f>E93+F93+G93+H93+I93+J93</f>
        <v>2275</v>
      </c>
      <c r="E93" s="50">
        <v>1275</v>
      </c>
      <c r="F93" s="15">
        <v>500</v>
      </c>
      <c r="G93" s="15">
        <v>500</v>
      </c>
      <c r="H93" s="15">
        <v>0</v>
      </c>
      <c r="I93" s="15">
        <v>0</v>
      </c>
      <c r="J93" s="15">
        <v>0</v>
      </c>
      <c r="K93" s="68"/>
    </row>
    <row r="94" spans="1:14" ht="15" customHeight="1" x14ac:dyDescent="0.25">
      <c r="A94" s="68"/>
      <c r="B94" s="81" t="s">
        <v>12</v>
      </c>
      <c r="C94" s="81"/>
      <c r="D94" s="12">
        <v>0</v>
      </c>
      <c r="E94" s="50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68"/>
    </row>
    <row r="95" spans="1:14" s="34" customFormat="1" ht="15" customHeight="1" x14ac:dyDescent="0.25">
      <c r="A95" s="68"/>
      <c r="B95" s="82" t="s">
        <v>13</v>
      </c>
      <c r="C95" s="82"/>
      <c r="D95" s="25">
        <v>0</v>
      </c>
      <c r="E95" s="5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68"/>
    </row>
    <row r="96" spans="1:14" ht="15.75" customHeight="1" x14ac:dyDescent="0.25">
      <c r="A96" s="68"/>
      <c r="B96" s="81" t="s">
        <v>14</v>
      </c>
      <c r="C96" s="81"/>
      <c r="D96" s="23"/>
      <c r="E96" s="50"/>
      <c r="F96" s="22"/>
      <c r="G96" s="22"/>
      <c r="H96" s="22"/>
      <c r="I96" s="22"/>
      <c r="J96" s="22"/>
      <c r="K96" s="68"/>
    </row>
    <row r="97" spans="1:11" x14ac:dyDescent="0.25">
      <c r="A97" s="68"/>
      <c r="B97" s="81" t="s">
        <v>15</v>
      </c>
      <c r="C97" s="81"/>
      <c r="D97" s="12">
        <v>0</v>
      </c>
      <c r="E97" s="50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68"/>
    </row>
    <row r="98" spans="1:11" x14ac:dyDescent="0.25">
      <c r="A98" s="69"/>
      <c r="B98" s="81" t="s">
        <v>16</v>
      </c>
      <c r="C98" s="81"/>
      <c r="D98" s="12">
        <v>0</v>
      </c>
      <c r="E98" s="50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69"/>
    </row>
    <row r="99" spans="1:11" x14ac:dyDescent="0.25">
      <c r="A99" s="43">
        <v>11</v>
      </c>
      <c r="B99" s="94" t="s">
        <v>37</v>
      </c>
      <c r="C99" s="95"/>
      <c r="D99" s="95"/>
      <c r="E99" s="95"/>
      <c r="F99" s="95"/>
      <c r="G99" s="95"/>
      <c r="H99" s="95"/>
      <c r="I99" s="95"/>
      <c r="J99" s="95"/>
      <c r="K99" s="96"/>
    </row>
    <row r="100" spans="1:11" s="30" customFormat="1" x14ac:dyDescent="0.25">
      <c r="A100" s="67">
        <v>12</v>
      </c>
      <c r="B100" s="82" t="s">
        <v>43</v>
      </c>
      <c r="C100" s="82"/>
      <c r="D100" s="33">
        <f>E100+F100+G100+H100+I100+J100</f>
        <v>22268.82</v>
      </c>
      <c r="E100" s="33">
        <v>2981.63</v>
      </c>
      <c r="F100" s="33">
        <v>3623.01</v>
      </c>
      <c r="G100" s="33">
        <v>4127.3</v>
      </c>
      <c r="H100" s="33">
        <v>5632.25</v>
      </c>
      <c r="I100" s="33">
        <v>2794.13</v>
      </c>
      <c r="J100" s="33">
        <v>3110.5</v>
      </c>
      <c r="K100" s="67"/>
    </row>
    <row r="101" spans="1:11" s="30" customFormat="1" x14ac:dyDescent="0.25">
      <c r="A101" s="68"/>
      <c r="B101" s="82" t="s">
        <v>9</v>
      </c>
      <c r="C101" s="82"/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68"/>
    </row>
    <row r="102" spans="1:11" s="30" customFormat="1" x14ac:dyDescent="0.25">
      <c r="A102" s="68"/>
      <c r="B102" s="82" t="s">
        <v>10</v>
      </c>
      <c r="C102" s="82"/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68"/>
    </row>
    <row r="103" spans="1:11" s="30" customFormat="1" x14ac:dyDescent="0.25">
      <c r="A103" s="68"/>
      <c r="B103" s="82" t="s">
        <v>11</v>
      </c>
      <c r="C103" s="82"/>
      <c r="D103" s="48">
        <f t="shared" ref="D103:J103" si="8">D113+D123</f>
        <v>22268.77</v>
      </c>
      <c r="E103" s="48">
        <f t="shared" si="8"/>
        <v>2981.63</v>
      </c>
      <c r="F103" s="37">
        <f t="shared" si="8"/>
        <v>3623.01</v>
      </c>
      <c r="G103" s="48">
        <f t="shared" si="8"/>
        <v>4127.3</v>
      </c>
      <c r="H103" s="36">
        <f t="shared" si="8"/>
        <v>5632.2</v>
      </c>
      <c r="I103" s="36">
        <f t="shared" si="8"/>
        <v>2794.13</v>
      </c>
      <c r="J103" s="36">
        <f t="shared" si="8"/>
        <v>3110.5</v>
      </c>
      <c r="K103" s="68"/>
    </row>
    <row r="104" spans="1:11" s="29" customFormat="1" x14ac:dyDescent="0.25">
      <c r="A104" s="68"/>
      <c r="B104" s="82" t="s">
        <v>12</v>
      </c>
      <c r="C104" s="82"/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68"/>
    </row>
    <row r="105" spans="1:11" s="29" customFormat="1" x14ac:dyDescent="0.25">
      <c r="A105" s="68"/>
      <c r="B105" s="82" t="s">
        <v>13</v>
      </c>
      <c r="C105" s="82"/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68"/>
    </row>
    <row r="106" spans="1:11" s="29" customFormat="1" x14ac:dyDescent="0.25">
      <c r="A106" s="68"/>
      <c r="B106" s="82" t="s">
        <v>14</v>
      </c>
      <c r="C106" s="82"/>
      <c r="D106" s="27"/>
      <c r="E106" s="27"/>
      <c r="F106" s="27"/>
      <c r="G106" s="27"/>
      <c r="H106" s="27"/>
      <c r="I106" s="27"/>
      <c r="J106" s="27"/>
      <c r="K106" s="68"/>
    </row>
    <row r="107" spans="1:11" s="29" customFormat="1" x14ac:dyDescent="0.25">
      <c r="A107" s="68"/>
      <c r="B107" s="82" t="s">
        <v>15</v>
      </c>
      <c r="C107" s="82"/>
      <c r="D107" s="27">
        <v>0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68"/>
    </row>
    <row r="108" spans="1:11" s="29" customFormat="1" x14ac:dyDescent="0.25">
      <c r="A108" s="69"/>
      <c r="B108" s="82" t="s">
        <v>16</v>
      </c>
      <c r="C108" s="82"/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68"/>
    </row>
    <row r="109" spans="1:11" ht="120" x14ac:dyDescent="0.25">
      <c r="A109" s="67">
        <v>13</v>
      </c>
      <c r="B109" s="16" t="s">
        <v>47</v>
      </c>
      <c r="C109" s="3" t="s">
        <v>18</v>
      </c>
      <c r="D109" s="89">
        <f>SUM(E109:J110)</f>
        <v>21343.77</v>
      </c>
      <c r="E109" s="85">
        <v>2556.63</v>
      </c>
      <c r="F109" s="85">
        <v>3623.01</v>
      </c>
      <c r="G109" s="85">
        <v>3627.3</v>
      </c>
      <c r="H109" s="85">
        <v>5632.2</v>
      </c>
      <c r="I109" s="85">
        <v>2794.13</v>
      </c>
      <c r="J109" s="85">
        <v>3110.5</v>
      </c>
      <c r="K109" s="67" t="s">
        <v>22</v>
      </c>
    </row>
    <row r="110" spans="1:11" x14ac:dyDescent="0.25">
      <c r="A110" s="68"/>
      <c r="B110" s="81" t="s">
        <v>19</v>
      </c>
      <c r="C110" s="81"/>
      <c r="D110" s="89"/>
      <c r="E110" s="85"/>
      <c r="F110" s="85"/>
      <c r="G110" s="85"/>
      <c r="H110" s="85"/>
      <c r="I110" s="85"/>
      <c r="J110" s="85"/>
      <c r="K110" s="68"/>
    </row>
    <row r="111" spans="1:11" x14ac:dyDescent="0.25">
      <c r="A111" s="68"/>
      <c r="B111" s="81" t="s">
        <v>9</v>
      </c>
      <c r="C111" s="81"/>
      <c r="D111" s="12">
        <v>0</v>
      </c>
      <c r="E111" s="50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68"/>
    </row>
    <row r="112" spans="1:11" x14ac:dyDescent="0.25">
      <c r="A112" s="68"/>
      <c r="B112" s="81" t="s">
        <v>10</v>
      </c>
      <c r="C112" s="81"/>
      <c r="D112" s="12">
        <v>0</v>
      </c>
      <c r="E112" s="50"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68"/>
    </row>
    <row r="113" spans="1:11" x14ac:dyDescent="0.25">
      <c r="A113" s="68"/>
      <c r="B113" s="81" t="s">
        <v>11</v>
      </c>
      <c r="C113" s="81"/>
      <c r="D113" s="12">
        <v>21343.77</v>
      </c>
      <c r="E113" s="50">
        <v>2556.63</v>
      </c>
      <c r="F113" s="17">
        <v>3623.01</v>
      </c>
      <c r="G113" s="15">
        <v>3627.3</v>
      </c>
      <c r="H113" s="15">
        <v>5632.2</v>
      </c>
      <c r="I113" s="15">
        <v>2794.13</v>
      </c>
      <c r="J113" s="15">
        <v>3110.5</v>
      </c>
      <c r="K113" s="68"/>
    </row>
    <row r="114" spans="1:11" x14ac:dyDescent="0.25">
      <c r="A114" s="68"/>
      <c r="B114" s="81" t="s">
        <v>12</v>
      </c>
      <c r="C114" s="81"/>
      <c r="D114" s="12">
        <v>0</v>
      </c>
      <c r="E114" s="50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68"/>
    </row>
    <row r="115" spans="1:11" s="34" customFormat="1" x14ac:dyDescent="0.25">
      <c r="A115" s="68"/>
      <c r="B115" s="83" t="s">
        <v>13</v>
      </c>
      <c r="C115" s="84"/>
      <c r="D115" s="25">
        <v>0</v>
      </c>
      <c r="E115" s="50">
        <v>0</v>
      </c>
      <c r="F115" s="40">
        <v>0</v>
      </c>
      <c r="G115" s="40">
        <v>0</v>
      </c>
      <c r="H115" s="40">
        <v>0</v>
      </c>
      <c r="I115" s="40">
        <v>0</v>
      </c>
      <c r="J115" s="40">
        <v>0</v>
      </c>
      <c r="K115" s="68"/>
    </row>
    <row r="116" spans="1:11" x14ac:dyDescent="0.25">
      <c r="A116" s="68"/>
      <c r="B116" s="81" t="s">
        <v>14</v>
      </c>
      <c r="C116" s="81"/>
      <c r="D116" s="89">
        <v>0</v>
      </c>
      <c r="E116" s="66">
        <v>0</v>
      </c>
      <c r="F116" s="66">
        <v>0</v>
      </c>
      <c r="G116" s="66">
        <v>0</v>
      </c>
      <c r="H116" s="66">
        <v>0</v>
      </c>
      <c r="I116" s="66">
        <v>0</v>
      </c>
      <c r="J116" s="66">
        <v>0</v>
      </c>
      <c r="K116" s="68"/>
    </row>
    <row r="117" spans="1:11" x14ac:dyDescent="0.25">
      <c r="A117" s="68"/>
      <c r="B117" s="81" t="s">
        <v>15</v>
      </c>
      <c r="C117" s="81"/>
      <c r="D117" s="89"/>
      <c r="E117" s="66"/>
      <c r="F117" s="66"/>
      <c r="G117" s="66"/>
      <c r="H117" s="66"/>
      <c r="I117" s="66"/>
      <c r="J117" s="66"/>
      <c r="K117" s="68"/>
    </row>
    <row r="118" spans="1:11" x14ac:dyDescent="0.25">
      <c r="A118" s="69"/>
      <c r="B118" s="81" t="s">
        <v>16</v>
      </c>
      <c r="C118" s="81"/>
      <c r="D118" s="12">
        <v>0</v>
      </c>
      <c r="E118" s="50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68"/>
    </row>
    <row r="119" spans="1:11" ht="120" x14ac:dyDescent="0.25">
      <c r="A119" s="67">
        <v>14</v>
      </c>
      <c r="B119" s="14" t="s">
        <v>39</v>
      </c>
      <c r="C119" s="3" t="s">
        <v>18</v>
      </c>
      <c r="D119" s="89">
        <f>SUM(E119:J120)</f>
        <v>925</v>
      </c>
      <c r="E119" s="85">
        <v>425</v>
      </c>
      <c r="F119" s="85">
        <v>0</v>
      </c>
      <c r="G119" s="85">
        <v>500</v>
      </c>
      <c r="H119" s="85">
        <v>0</v>
      </c>
      <c r="I119" s="85">
        <v>0</v>
      </c>
      <c r="J119" s="85">
        <v>0</v>
      </c>
      <c r="K119" s="67" t="s">
        <v>38</v>
      </c>
    </row>
    <row r="120" spans="1:11" x14ac:dyDescent="0.25">
      <c r="A120" s="68"/>
      <c r="B120" s="81" t="s">
        <v>19</v>
      </c>
      <c r="C120" s="81"/>
      <c r="D120" s="89"/>
      <c r="E120" s="85"/>
      <c r="F120" s="85"/>
      <c r="G120" s="85"/>
      <c r="H120" s="85"/>
      <c r="I120" s="85"/>
      <c r="J120" s="85"/>
      <c r="K120" s="68"/>
    </row>
    <row r="121" spans="1:11" x14ac:dyDescent="0.25">
      <c r="A121" s="68"/>
      <c r="B121" s="81" t="s">
        <v>9</v>
      </c>
      <c r="C121" s="81"/>
      <c r="D121" s="12">
        <v>0</v>
      </c>
      <c r="E121" s="50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68"/>
    </row>
    <row r="122" spans="1:11" ht="15.75" customHeight="1" x14ac:dyDescent="0.25">
      <c r="A122" s="68"/>
      <c r="B122" s="81" t="s">
        <v>10</v>
      </c>
      <c r="C122" s="81"/>
      <c r="D122" s="12">
        <v>0</v>
      </c>
      <c r="E122" s="50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68"/>
    </row>
    <row r="123" spans="1:11" x14ac:dyDescent="0.25">
      <c r="A123" s="68"/>
      <c r="B123" s="81" t="s">
        <v>11</v>
      </c>
      <c r="C123" s="81"/>
      <c r="D123" s="12">
        <f>E123+F123+G123+H123+I123+J123</f>
        <v>925</v>
      </c>
      <c r="E123" s="50">
        <v>425</v>
      </c>
      <c r="F123" s="15">
        <v>0</v>
      </c>
      <c r="G123" s="15">
        <v>500</v>
      </c>
      <c r="H123" s="15">
        <v>0</v>
      </c>
      <c r="I123" s="15">
        <v>0</v>
      </c>
      <c r="J123" s="15">
        <v>0</v>
      </c>
      <c r="K123" s="68"/>
    </row>
    <row r="124" spans="1:11" x14ac:dyDescent="0.25">
      <c r="A124" s="68"/>
      <c r="B124" s="83" t="s">
        <v>12</v>
      </c>
      <c r="C124" s="84"/>
      <c r="D124" s="12">
        <v>0</v>
      </c>
      <c r="E124" s="50"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68"/>
    </row>
    <row r="125" spans="1:11" s="34" customFormat="1" x14ac:dyDescent="0.25">
      <c r="A125" s="68"/>
      <c r="B125" s="83" t="s">
        <v>13</v>
      </c>
      <c r="C125" s="84"/>
      <c r="D125" s="25">
        <v>0</v>
      </c>
      <c r="E125" s="5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68"/>
    </row>
    <row r="126" spans="1:11" ht="15.75" customHeight="1" x14ac:dyDescent="0.25">
      <c r="A126" s="68"/>
      <c r="B126" s="83" t="s">
        <v>14</v>
      </c>
      <c r="C126" s="84"/>
      <c r="D126" s="89">
        <v>0</v>
      </c>
      <c r="E126" s="66">
        <v>0</v>
      </c>
      <c r="F126" s="66">
        <v>0</v>
      </c>
      <c r="G126" s="66">
        <v>0</v>
      </c>
      <c r="H126" s="66">
        <v>0</v>
      </c>
      <c r="I126" s="66">
        <v>0</v>
      </c>
      <c r="J126" s="66">
        <v>0</v>
      </c>
      <c r="K126" s="68"/>
    </row>
    <row r="127" spans="1:11" ht="13.5" customHeight="1" x14ac:dyDescent="0.25">
      <c r="A127" s="68"/>
      <c r="B127" s="83" t="s">
        <v>15</v>
      </c>
      <c r="C127" s="84"/>
      <c r="D127" s="89"/>
      <c r="E127" s="66"/>
      <c r="F127" s="66"/>
      <c r="G127" s="66"/>
      <c r="H127" s="66"/>
      <c r="I127" s="66"/>
      <c r="J127" s="66"/>
      <c r="K127" s="68"/>
    </row>
    <row r="128" spans="1:11" ht="14.25" customHeight="1" x14ac:dyDescent="0.25">
      <c r="A128" s="69"/>
      <c r="B128" s="83" t="s">
        <v>16</v>
      </c>
      <c r="C128" s="84"/>
      <c r="D128" s="12">
        <v>0</v>
      </c>
      <c r="E128" s="50"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  <c r="K128" s="69"/>
    </row>
    <row r="129" spans="1:11" x14ac:dyDescent="0.25">
      <c r="A129" s="43">
        <v>15</v>
      </c>
      <c r="B129" s="97" t="s">
        <v>23</v>
      </c>
      <c r="C129" s="97"/>
      <c r="D129" s="97"/>
      <c r="E129" s="97"/>
      <c r="F129" s="97"/>
      <c r="G129" s="97"/>
      <c r="H129" s="97"/>
      <c r="I129" s="97"/>
      <c r="J129" s="97"/>
      <c r="K129" s="97"/>
    </row>
    <row r="130" spans="1:11" x14ac:dyDescent="0.25">
      <c r="A130" s="67">
        <v>16</v>
      </c>
      <c r="B130" s="82" t="s">
        <v>42</v>
      </c>
      <c r="C130" s="82"/>
      <c r="D130" s="33">
        <f>E130+F130+G130+H130+I130+J130</f>
        <v>4411.3</v>
      </c>
      <c r="E130" s="33">
        <v>1681.3</v>
      </c>
      <c r="F130" s="33">
        <v>1365</v>
      </c>
      <c r="G130" s="33">
        <v>1365</v>
      </c>
      <c r="H130" s="33">
        <v>0</v>
      </c>
      <c r="I130" s="33">
        <v>0</v>
      </c>
      <c r="J130" s="33">
        <v>0</v>
      </c>
      <c r="K130" s="78"/>
    </row>
    <row r="131" spans="1:11" x14ac:dyDescent="0.25">
      <c r="A131" s="68"/>
      <c r="B131" s="82" t="s">
        <v>9</v>
      </c>
      <c r="C131" s="82"/>
      <c r="D131" s="31">
        <v>0</v>
      </c>
      <c r="E131" s="50">
        <v>0</v>
      </c>
      <c r="F131" s="32">
        <v>0</v>
      </c>
      <c r="G131" s="32">
        <v>0</v>
      </c>
      <c r="H131" s="32">
        <v>0</v>
      </c>
      <c r="I131" s="32">
        <v>0</v>
      </c>
      <c r="J131" s="32">
        <v>0</v>
      </c>
      <c r="K131" s="79"/>
    </row>
    <row r="132" spans="1:11" x14ac:dyDescent="0.25">
      <c r="A132" s="68"/>
      <c r="B132" s="82" t="s">
        <v>10</v>
      </c>
      <c r="C132" s="82"/>
      <c r="D132" s="31">
        <v>0</v>
      </c>
      <c r="E132" s="50">
        <v>0</v>
      </c>
      <c r="F132" s="32">
        <v>0</v>
      </c>
      <c r="G132" s="32">
        <v>0</v>
      </c>
      <c r="H132" s="32">
        <v>0</v>
      </c>
      <c r="I132" s="32">
        <v>0</v>
      </c>
      <c r="J132" s="32">
        <v>0</v>
      </c>
      <c r="K132" s="79"/>
    </row>
    <row r="133" spans="1:11" x14ac:dyDescent="0.25">
      <c r="A133" s="68"/>
      <c r="B133" s="82" t="s">
        <v>11</v>
      </c>
      <c r="C133" s="82"/>
      <c r="D133" s="32">
        <f>D144</f>
        <v>4411.3</v>
      </c>
      <c r="E133" s="50">
        <v>1681.3</v>
      </c>
      <c r="F133" s="32">
        <v>1365</v>
      </c>
      <c r="G133" s="32">
        <v>1365</v>
      </c>
      <c r="H133" s="32">
        <v>0</v>
      </c>
      <c r="I133" s="32">
        <v>0</v>
      </c>
      <c r="J133" s="32">
        <v>0</v>
      </c>
      <c r="K133" s="79"/>
    </row>
    <row r="134" spans="1:11" x14ac:dyDescent="0.25">
      <c r="A134" s="68"/>
      <c r="B134" s="82" t="s">
        <v>12</v>
      </c>
      <c r="C134" s="82"/>
      <c r="D134" s="31">
        <v>0</v>
      </c>
      <c r="E134" s="50">
        <v>0</v>
      </c>
      <c r="F134" s="32">
        <v>0</v>
      </c>
      <c r="G134" s="32">
        <v>0</v>
      </c>
      <c r="H134" s="32">
        <v>0</v>
      </c>
      <c r="I134" s="32">
        <v>0</v>
      </c>
      <c r="J134" s="32">
        <v>0</v>
      </c>
      <c r="K134" s="79"/>
    </row>
    <row r="135" spans="1:11" x14ac:dyDescent="0.25">
      <c r="A135" s="68"/>
      <c r="B135" s="82" t="s">
        <v>13</v>
      </c>
      <c r="C135" s="82"/>
      <c r="D135" s="31">
        <v>0</v>
      </c>
      <c r="E135" s="50">
        <v>0</v>
      </c>
      <c r="F135" s="32">
        <v>0</v>
      </c>
      <c r="G135" s="32">
        <v>0</v>
      </c>
      <c r="H135" s="32">
        <v>0</v>
      </c>
      <c r="I135" s="32">
        <v>0</v>
      </c>
      <c r="J135" s="32">
        <v>0</v>
      </c>
      <c r="K135" s="79"/>
    </row>
    <row r="136" spans="1:11" x14ac:dyDescent="0.25">
      <c r="A136" s="68"/>
      <c r="B136" s="82" t="s">
        <v>14</v>
      </c>
      <c r="C136" s="82"/>
      <c r="D136" s="85">
        <v>0</v>
      </c>
      <c r="E136" s="66">
        <v>0</v>
      </c>
      <c r="F136" s="66">
        <v>0</v>
      </c>
      <c r="G136" s="66">
        <v>0</v>
      </c>
      <c r="H136" s="66">
        <v>0</v>
      </c>
      <c r="I136" s="66">
        <v>0</v>
      </c>
      <c r="J136" s="66">
        <v>0</v>
      </c>
      <c r="K136" s="79"/>
    </row>
    <row r="137" spans="1:11" x14ac:dyDescent="0.25">
      <c r="A137" s="68"/>
      <c r="B137" s="82" t="s">
        <v>15</v>
      </c>
      <c r="C137" s="82"/>
      <c r="D137" s="85"/>
      <c r="E137" s="66"/>
      <c r="F137" s="66"/>
      <c r="G137" s="66"/>
      <c r="H137" s="66"/>
      <c r="I137" s="66"/>
      <c r="J137" s="66"/>
      <c r="K137" s="79"/>
    </row>
    <row r="138" spans="1:11" x14ac:dyDescent="0.25">
      <c r="A138" s="69"/>
      <c r="B138" s="82" t="s">
        <v>16</v>
      </c>
      <c r="C138" s="82"/>
      <c r="D138" s="31">
        <v>0</v>
      </c>
      <c r="E138" s="50">
        <v>0</v>
      </c>
      <c r="F138" s="32">
        <v>0</v>
      </c>
      <c r="G138" s="32">
        <v>0</v>
      </c>
      <c r="H138" s="32">
        <v>0</v>
      </c>
      <c r="I138" s="32">
        <v>0</v>
      </c>
      <c r="J138" s="32">
        <v>0</v>
      </c>
      <c r="K138" s="79"/>
    </row>
    <row r="139" spans="1:11" ht="120" x14ac:dyDescent="0.25">
      <c r="A139" s="67">
        <v>17</v>
      </c>
      <c r="B139" s="3" t="s">
        <v>41</v>
      </c>
      <c r="C139" s="3" t="s">
        <v>18</v>
      </c>
      <c r="D139" s="89">
        <f>SUM(E139:J140)</f>
        <v>4411.3</v>
      </c>
      <c r="E139" s="85">
        <v>1681.3</v>
      </c>
      <c r="F139" s="85">
        <v>1365</v>
      </c>
      <c r="G139" s="85">
        <v>1365</v>
      </c>
      <c r="H139" s="85">
        <v>0</v>
      </c>
      <c r="I139" s="85">
        <v>0</v>
      </c>
      <c r="J139" s="85">
        <v>0</v>
      </c>
      <c r="K139" s="79" t="s">
        <v>24</v>
      </c>
    </row>
    <row r="140" spans="1:11" x14ac:dyDescent="0.25">
      <c r="A140" s="68"/>
      <c r="B140" s="81" t="s">
        <v>19</v>
      </c>
      <c r="C140" s="81"/>
      <c r="D140" s="89"/>
      <c r="E140" s="85"/>
      <c r="F140" s="85"/>
      <c r="G140" s="85"/>
      <c r="H140" s="85"/>
      <c r="I140" s="85"/>
      <c r="J140" s="85"/>
      <c r="K140" s="79"/>
    </row>
    <row r="141" spans="1:11" x14ac:dyDescent="0.25">
      <c r="A141" s="68"/>
      <c r="B141" s="81" t="s">
        <v>9</v>
      </c>
      <c r="C141" s="81"/>
      <c r="D141" s="12">
        <v>0</v>
      </c>
      <c r="E141" s="50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79"/>
    </row>
    <row r="142" spans="1:11" ht="11.25" customHeight="1" x14ac:dyDescent="0.25">
      <c r="A142" s="68"/>
      <c r="B142" s="81" t="s">
        <v>10</v>
      </c>
      <c r="C142" s="81"/>
      <c r="D142" s="89">
        <v>0</v>
      </c>
      <c r="E142" s="66">
        <v>0</v>
      </c>
      <c r="F142" s="66">
        <v>0</v>
      </c>
      <c r="G142" s="66">
        <v>0</v>
      </c>
      <c r="H142" s="66">
        <v>0</v>
      </c>
      <c r="I142" s="66">
        <v>0</v>
      </c>
      <c r="J142" s="66">
        <v>0</v>
      </c>
      <c r="K142" s="79"/>
    </row>
    <row r="143" spans="1:11" ht="6" customHeight="1" x14ac:dyDescent="0.25">
      <c r="A143" s="68"/>
      <c r="B143" s="81"/>
      <c r="C143" s="81"/>
      <c r="D143" s="89"/>
      <c r="E143" s="66"/>
      <c r="F143" s="66"/>
      <c r="G143" s="66"/>
      <c r="H143" s="66"/>
      <c r="I143" s="66"/>
      <c r="J143" s="66"/>
      <c r="K143" s="79"/>
    </row>
    <row r="144" spans="1:11" x14ac:dyDescent="0.25">
      <c r="A144" s="68"/>
      <c r="B144" s="81" t="s">
        <v>11</v>
      </c>
      <c r="C144" s="81"/>
      <c r="D144" s="45">
        <v>4411.3</v>
      </c>
      <c r="E144" s="50">
        <v>1681.3</v>
      </c>
      <c r="F144" s="15">
        <v>1365</v>
      </c>
      <c r="G144" s="15">
        <v>1365</v>
      </c>
      <c r="H144" s="15">
        <v>0</v>
      </c>
      <c r="I144" s="15">
        <v>0</v>
      </c>
      <c r="J144" s="15">
        <v>0</v>
      </c>
      <c r="K144" s="79"/>
    </row>
    <row r="145" spans="1:11" x14ac:dyDescent="0.25">
      <c r="A145" s="68"/>
      <c r="B145" s="81" t="s">
        <v>12</v>
      </c>
      <c r="C145" s="81"/>
      <c r="D145" s="12">
        <v>0</v>
      </c>
      <c r="E145" s="50">
        <v>0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79"/>
    </row>
    <row r="146" spans="1:11" s="34" customFormat="1" x14ac:dyDescent="0.25">
      <c r="A146" s="68"/>
      <c r="B146" s="83" t="s">
        <v>13</v>
      </c>
      <c r="C146" s="84"/>
      <c r="D146" s="25">
        <v>0</v>
      </c>
      <c r="E146" s="50">
        <v>0</v>
      </c>
      <c r="F146" s="40">
        <v>0</v>
      </c>
      <c r="G146" s="40">
        <v>0</v>
      </c>
      <c r="H146" s="40">
        <v>0</v>
      </c>
      <c r="I146" s="40">
        <v>0</v>
      </c>
      <c r="J146" s="40">
        <v>0</v>
      </c>
      <c r="K146" s="79"/>
    </row>
    <row r="147" spans="1:11" x14ac:dyDescent="0.25">
      <c r="A147" s="68"/>
      <c r="B147" s="81" t="s">
        <v>14</v>
      </c>
      <c r="C147" s="81"/>
      <c r="D147" s="89">
        <v>0</v>
      </c>
      <c r="E147" s="66">
        <v>0</v>
      </c>
      <c r="F147" s="66">
        <v>0</v>
      </c>
      <c r="G147" s="66">
        <v>0</v>
      </c>
      <c r="H147" s="66">
        <v>0</v>
      </c>
      <c r="I147" s="66">
        <v>0</v>
      </c>
      <c r="J147" s="66">
        <v>0</v>
      </c>
      <c r="K147" s="79"/>
    </row>
    <row r="148" spans="1:11" ht="11.25" customHeight="1" x14ac:dyDescent="0.25">
      <c r="A148" s="68"/>
      <c r="B148" s="81" t="s">
        <v>15</v>
      </c>
      <c r="C148" s="81"/>
      <c r="D148" s="89"/>
      <c r="E148" s="66"/>
      <c r="F148" s="66"/>
      <c r="G148" s="66"/>
      <c r="H148" s="66"/>
      <c r="I148" s="66"/>
      <c r="J148" s="66"/>
      <c r="K148" s="79"/>
    </row>
    <row r="149" spans="1:11" x14ac:dyDescent="0.25">
      <c r="A149" s="69"/>
      <c r="B149" s="81" t="s">
        <v>16</v>
      </c>
      <c r="C149" s="81"/>
      <c r="D149" s="12">
        <v>0</v>
      </c>
      <c r="E149" s="50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80"/>
    </row>
    <row r="150" spans="1:11" x14ac:dyDescent="0.25">
      <c r="B150" s="98"/>
      <c r="C150" s="98"/>
      <c r="D150" s="19"/>
      <c r="E150" s="20"/>
      <c r="F150" s="20"/>
      <c r="G150" s="20"/>
      <c r="H150" s="20"/>
      <c r="I150" s="20"/>
      <c r="J150" s="20"/>
      <c r="K150" s="21"/>
    </row>
    <row r="154" spans="1:11" ht="15" customHeight="1" x14ac:dyDescent="0.25"/>
    <row r="157" spans="1:11" ht="15" customHeight="1" x14ac:dyDescent="0.25"/>
    <row r="158" spans="1:11" ht="15" customHeight="1" x14ac:dyDescent="0.25"/>
  </sheetData>
  <autoFilter ref="A6:K145"/>
  <mergeCells count="300">
    <mergeCell ref="B146:C146"/>
    <mergeCell ref="B75:C75"/>
    <mergeCell ref="E35:E36"/>
    <mergeCell ref="F35:F36"/>
    <mergeCell ref="G35:G36"/>
    <mergeCell ref="E56:E57"/>
    <mergeCell ref="F56:F57"/>
    <mergeCell ref="G56:G57"/>
    <mergeCell ref="D109:D110"/>
    <mergeCell ref="E109:E110"/>
    <mergeCell ref="F109:F110"/>
    <mergeCell ref="B114:C114"/>
    <mergeCell ref="G109:G110"/>
    <mergeCell ref="D142:D143"/>
    <mergeCell ref="E142:E143"/>
    <mergeCell ref="D139:D140"/>
    <mergeCell ref="E139:E140"/>
    <mergeCell ref="F139:F140"/>
    <mergeCell ref="G139:G140"/>
    <mergeCell ref="E126:E127"/>
    <mergeCell ref="F126:F127"/>
    <mergeCell ref="G126:G127"/>
    <mergeCell ref="B142:C143"/>
    <mergeCell ref="B59:K59"/>
    <mergeCell ref="G28:G29"/>
    <mergeCell ref="B31:C31"/>
    <mergeCell ref="B32:C32"/>
    <mergeCell ref="B33:C33"/>
    <mergeCell ref="D46:D47"/>
    <mergeCell ref="B54:C54"/>
    <mergeCell ref="B56:C56"/>
    <mergeCell ref="B57:C57"/>
    <mergeCell ref="D56:D57"/>
    <mergeCell ref="B34:C34"/>
    <mergeCell ref="B43:C43"/>
    <mergeCell ref="B45:C45"/>
    <mergeCell ref="B55:C55"/>
    <mergeCell ref="B40:C40"/>
    <mergeCell ref="C38:C39"/>
    <mergeCell ref="B51:C51"/>
    <mergeCell ref="B52:C52"/>
    <mergeCell ref="B48:C48"/>
    <mergeCell ref="D49:D50"/>
    <mergeCell ref="E49:E50"/>
    <mergeCell ref="F49:F50"/>
    <mergeCell ref="G49:G50"/>
    <mergeCell ref="B46:C46"/>
    <mergeCell ref="B47:C47"/>
    <mergeCell ref="A16:C16"/>
    <mergeCell ref="A17:A18"/>
    <mergeCell ref="D28:D29"/>
    <mergeCell ref="E28:E29"/>
    <mergeCell ref="F28:F29"/>
    <mergeCell ref="H28:H29"/>
    <mergeCell ref="I28:I29"/>
    <mergeCell ref="J28:J29"/>
    <mergeCell ref="A28:A37"/>
    <mergeCell ref="H25:H26"/>
    <mergeCell ref="I25:I26"/>
    <mergeCell ref="J25:J26"/>
    <mergeCell ref="B26:C26"/>
    <mergeCell ref="B27:C27"/>
    <mergeCell ref="B19:C19"/>
    <mergeCell ref="B20:C20"/>
    <mergeCell ref="B21:C21"/>
    <mergeCell ref="B22:C22"/>
    <mergeCell ref="B23:C23"/>
    <mergeCell ref="B24:C24"/>
    <mergeCell ref="B25:C25"/>
    <mergeCell ref="D25:D26"/>
    <mergeCell ref="E25:E26"/>
    <mergeCell ref="F25:F26"/>
    <mergeCell ref="B99:K99"/>
    <mergeCell ref="B129:K129"/>
    <mergeCell ref="B150:C150"/>
    <mergeCell ref="B149:C149"/>
    <mergeCell ref="B144:C144"/>
    <mergeCell ref="B50:C50"/>
    <mergeCell ref="K28:K37"/>
    <mergeCell ref="K38:K48"/>
    <mergeCell ref="K49:K58"/>
    <mergeCell ref="K79:K87"/>
    <mergeCell ref="K88:K98"/>
    <mergeCell ref="K119:K128"/>
    <mergeCell ref="B29:C29"/>
    <mergeCell ref="B30:C30"/>
    <mergeCell ref="B35:C35"/>
    <mergeCell ref="B36:C36"/>
    <mergeCell ref="D35:D36"/>
    <mergeCell ref="J35:J36"/>
    <mergeCell ref="B37:C37"/>
    <mergeCell ref="B53:C53"/>
    <mergeCell ref="B44:C44"/>
    <mergeCell ref="B38:B39"/>
    <mergeCell ref="B41:C41"/>
    <mergeCell ref="B42:C42"/>
    <mergeCell ref="A38:A48"/>
    <mergeCell ref="A49:A58"/>
    <mergeCell ref="K5:K6"/>
    <mergeCell ref="A8:C8"/>
    <mergeCell ref="A9:C9"/>
    <mergeCell ref="A10:C10"/>
    <mergeCell ref="A11:C11"/>
    <mergeCell ref="E14:E15"/>
    <mergeCell ref="F14:F15"/>
    <mergeCell ref="G14:G15"/>
    <mergeCell ref="H14:H15"/>
    <mergeCell ref="I14:I15"/>
    <mergeCell ref="J14:J15"/>
    <mergeCell ref="A12:C12"/>
    <mergeCell ref="A14:C14"/>
    <mergeCell ref="A15:C15"/>
    <mergeCell ref="D14:D15"/>
    <mergeCell ref="A5:A6"/>
    <mergeCell ref="B5:B6"/>
    <mergeCell ref="C5:C6"/>
    <mergeCell ref="D5:J5"/>
    <mergeCell ref="A13:C13"/>
    <mergeCell ref="H35:H36"/>
    <mergeCell ref="I35:I36"/>
    <mergeCell ref="B58:C58"/>
    <mergeCell ref="B80:C80"/>
    <mergeCell ref="B81:C81"/>
    <mergeCell ref="B82:C82"/>
    <mergeCell ref="B83:C83"/>
    <mergeCell ref="J79:J80"/>
    <mergeCell ref="B65:C65"/>
    <mergeCell ref="D79:D80"/>
    <mergeCell ref="E79:E80"/>
    <mergeCell ref="F79:F80"/>
    <mergeCell ref="G79:G80"/>
    <mergeCell ref="H79:H80"/>
    <mergeCell ref="I79:I80"/>
    <mergeCell ref="B60:C60"/>
    <mergeCell ref="B61:C61"/>
    <mergeCell ref="B62:C62"/>
    <mergeCell ref="B63:C63"/>
    <mergeCell ref="B64:C64"/>
    <mergeCell ref="B66:C66"/>
    <mergeCell ref="B67:C67"/>
    <mergeCell ref="B68:C68"/>
    <mergeCell ref="B77:C77"/>
    <mergeCell ref="D88:D90"/>
    <mergeCell ref="E88:E90"/>
    <mergeCell ref="F88:F90"/>
    <mergeCell ref="G88:G90"/>
    <mergeCell ref="H88:H90"/>
    <mergeCell ref="I88:I90"/>
    <mergeCell ref="J88:J90"/>
    <mergeCell ref="H49:H50"/>
    <mergeCell ref="H56:H57"/>
    <mergeCell ref="I56:I57"/>
    <mergeCell ref="J56:J57"/>
    <mergeCell ref="I49:I50"/>
    <mergeCell ref="J49:J50"/>
    <mergeCell ref="H109:H110"/>
    <mergeCell ref="I109:I110"/>
    <mergeCell ref="J109:J110"/>
    <mergeCell ref="B110:C110"/>
    <mergeCell ref="D116:D117"/>
    <mergeCell ref="E116:E117"/>
    <mergeCell ref="F116:F117"/>
    <mergeCell ref="G116:G117"/>
    <mergeCell ref="H116:H117"/>
    <mergeCell ref="I116:I117"/>
    <mergeCell ref="J116:J117"/>
    <mergeCell ref="B111:C111"/>
    <mergeCell ref="B112:C112"/>
    <mergeCell ref="B113:C113"/>
    <mergeCell ref="B115:C115"/>
    <mergeCell ref="H126:H127"/>
    <mergeCell ref="I126:I127"/>
    <mergeCell ref="J126:J127"/>
    <mergeCell ref="D119:D120"/>
    <mergeCell ref="E119:E120"/>
    <mergeCell ref="F119:F120"/>
    <mergeCell ref="G119:G120"/>
    <mergeCell ref="H119:H120"/>
    <mergeCell ref="I119:I120"/>
    <mergeCell ref="D126:D127"/>
    <mergeCell ref="G1:K1"/>
    <mergeCell ref="A3:K3"/>
    <mergeCell ref="H139:H140"/>
    <mergeCell ref="I139:I140"/>
    <mergeCell ref="J139:J140"/>
    <mergeCell ref="J147:J148"/>
    <mergeCell ref="D147:D148"/>
    <mergeCell ref="E147:E148"/>
    <mergeCell ref="F147:F148"/>
    <mergeCell ref="G147:G148"/>
    <mergeCell ref="H147:H148"/>
    <mergeCell ref="I147:I148"/>
    <mergeCell ref="H142:H143"/>
    <mergeCell ref="I142:I143"/>
    <mergeCell ref="J142:J143"/>
    <mergeCell ref="B128:C128"/>
    <mergeCell ref="B145:C145"/>
    <mergeCell ref="B147:C147"/>
    <mergeCell ref="B148:C148"/>
    <mergeCell ref="F142:F143"/>
    <mergeCell ref="G142:G143"/>
    <mergeCell ref="B140:C140"/>
    <mergeCell ref="B141:C141"/>
    <mergeCell ref="J119:J120"/>
    <mergeCell ref="I136:I137"/>
    <mergeCell ref="J136:J137"/>
    <mergeCell ref="B137:C137"/>
    <mergeCell ref="B133:C133"/>
    <mergeCell ref="B134:C134"/>
    <mergeCell ref="B135:C135"/>
    <mergeCell ref="B136:C136"/>
    <mergeCell ref="D136:D137"/>
    <mergeCell ref="E136:E137"/>
    <mergeCell ref="F136:F137"/>
    <mergeCell ref="G136:G137"/>
    <mergeCell ref="H136:H137"/>
    <mergeCell ref="B138:C138"/>
    <mergeCell ref="B107:C107"/>
    <mergeCell ref="B108:C108"/>
    <mergeCell ref="B100:C100"/>
    <mergeCell ref="B101:C101"/>
    <mergeCell ref="B102:C102"/>
    <mergeCell ref="B103:C103"/>
    <mergeCell ref="B104:C104"/>
    <mergeCell ref="B105:C105"/>
    <mergeCell ref="B130:C130"/>
    <mergeCell ref="B118:C118"/>
    <mergeCell ref="B116:C116"/>
    <mergeCell ref="B117:C117"/>
    <mergeCell ref="B120:C120"/>
    <mergeCell ref="B121:C121"/>
    <mergeCell ref="B122:C122"/>
    <mergeCell ref="B123:C123"/>
    <mergeCell ref="B124:C124"/>
    <mergeCell ref="B126:C126"/>
    <mergeCell ref="B127:C127"/>
    <mergeCell ref="B125:C125"/>
    <mergeCell ref="B131:C131"/>
    <mergeCell ref="B132:C132"/>
    <mergeCell ref="B106:C106"/>
    <mergeCell ref="B86:C86"/>
    <mergeCell ref="B87:C87"/>
    <mergeCell ref="B88:C88"/>
    <mergeCell ref="B98:C98"/>
    <mergeCell ref="B96:C96"/>
    <mergeCell ref="B97:C97"/>
    <mergeCell ref="B78:C78"/>
    <mergeCell ref="B84:C84"/>
    <mergeCell ref="B70:C70"/>
    <mergeCell ref="B71:C71"/>
    <mergeCell ref="B72:C72"/>
    <mergeCell ref="B73:C73"/>
    <mergeCell ref="B74:C74"/>
    <mergeCell ref="B76:C76"/>
    <mergeCell ref="B85:C85"/>
    <mergeCell ref="B95:C95"/>
    <mergeCell ref="B90:C90"/>
    <mergeCell ref="B91:C91"/>
    <mergeCell ref="B92:C92"/>
    <mergeCell ref="B93:C93"/>
    <mergeCell ref="B94:C94"/>
    <mergeCell ref="G25:G26"/>
    <mergeCell ref="A130:A138"/>
    <mergeCell ref="A139:A149"/>
    <mergeCell ref="K8:K16"/>
    <mergeCell ref="K19:K27"/>
    <mergeCell ref="K60:K68"/>
    <mergeCell ref="K69:K78"/>
    <mergeCell ref="K100:K108"/>
    <mergeCell ref="K109:K118"/>
    <mergeCell ref="K130:K138"/>
    <mergeCell ref="K139:K149"/>
    <mergeCell ref="A60:A68"/>
    <mergeCell ref="A69:A78"/>
    <mergeCell ref="A79:A88"/>
    <mergeCell ref="A89:A98"/>
    <mergeCell ref="A100:A108"/>
    <mergeCell ref="A109:A118"/>
    <mergeCell ref="A119:A128"/>
    <mergeCell ref="A19:A27"/>
    <mergeCell ref="J46:J47"/>
    <mergeCell ref="I46:I47"/>
    <mergeCell ref="H46:H47"/>
    <mergeCell ref="G46:G47"/>
    <mergeCell ref="F46:F47"/>
    <mergeCell ref="E46:E47"/>
    <mergeCell ref="D38:D40"/>
    <mergeCell ref="E38:E40"/>
    <mergeCell ref="F38:F40"/>
    <mergeCell ref="G38:G40"/>
    <mergeCell ref="H38:H40"/>
    <mergeCell ref="I38:I40"/>
    <mergeCell ref="J38:J40"/>
    <mergeCell ref="D69:D70"/>
    <mergeCell ref="E69:E70"/>
    <mergeCell ref="F69:F70"/>
    <mergeCell ref="G69:G70"/>
    <mergeCell ref="H69:H70"/>
    <mergeCell ref="I69:I70"/>
    <mergeCell ref="J69:J70"/>
  </mergeCells>
  <pageMargins left="0.70866141732283472" right="0.70866141732283472" top="0.74803149606299213" bottom="0.39370078740157483" header="0.31496062992125984" footer="3.937007874015748E-2"/>
  <pageSetup paperSize="9" scale="67" fitToHeight="0" orientation="landscape" r:id="rId1"/>
  <headerFooter differentFirst="1">
    <oddHeader>&amp;C&amp;"Liberation Serif,обычный"&amp;12&amp;P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Е.Б.</dc:creator>
  <cp:lastModifiedBy>Ващенко Юлия Александровна</cp:lastModifiedBy>
  <cp:lastPrinted>2021-02-02T10:40:14Z</cp:lastPrinted>
  <dcterms:created xsi:type="dcterms:W3CDTF">2019-10-15T08:44:00Z</dcterms:created>
  <dcterms:modified xsi:type="dcterms:W3CDTF">2021-02-25T10:02:31Z</dcterms:modified>
</cp:coreProperties>
</file>