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2\Проект на 2023-2025\проект МП ЖКХ на 2023-2025\"/>
    </mc:Choice>
  </mc:AlternateContent>
  <bookViews>
    <workbookView xWindow="0" yWindow="0" windowWidth="28800" windowHeight="12435"/>
  </bookViews>
  <sheets>
    <sheet name="РАЗДЕЛ 4" sheetId="1" r:id="rId1"/>
  </sheets>
  <definedNames>
    <definedName name="_xlnm._FilterDatabase" localSheetId="0" hidden="1">'РАЗДЕЛ 4'!$A$13:$P$35</definedName>
    <definedName name="_xlnm.Print_Titles" localSheetId="0">'РАЗДЕЛ 4'!$13:$13</definedName>
    <definedName name="_xlnm.Print_Area" localSheetId="0">'РАЗДЕЛ 4'!$A$2:$P$35</definedName>
  </definedNames>
  <calcPr calcId="152511"/>
</workbook>
</file>

<file path=xl/calcChain.xml><?xml version="1.0" encoding="utf-8"?>
<calcChain xmlns="http://schemas.openxmlformats.org/spreadsheetml/2006/main">
  <c r="F36" i="1" l="1"/>
  <c r="F39" i="1"/>
  <c r="J39" i="1"/>
  <c r="G39" i="1"/>
  <c r="G36" i="1" s="1"/>
  <c r="F33" i="1"/>
  <c r="F30" i="1" s="1"/>
  <c r="G33" i="1"/>
  <c r="G30" i="1" s="1"/>
  <c r="G16" i="1"/>
  <c r="F16" i="1"/>
  <c r="J16" i="1"/>
  <c r="J19" i="1"/>
  <c r="J30" i="1"/>
  <c r="J28" i="1"/>
  <c r="J25" i="1"/>
  <c r="J26" i="1"/>
  <c r="J23" i="1" s="1"/>
  <c r="J24" i="1"/>
  <c r="J37" i="1"/>
  <c r="J38" i="1"/>
  <c r="N36" i="1"/>
  <c r="O36" i="1"/>
  <c r="P36" i="1"/>
  <c r="L37" i="1"/>
  <c r="M37" i="1"/>
  <c r="N37" i="1"/>
  <c r="O37" i="1"/>
  <c r="P37" i="1"/>
  <c r="L38" i="1"/>
  <c r="M38" i="1"/>
  <c r="N38" i="1"/>
  <c r="O38" i="1"/>
  <c r="P38" i="1"/>
  <c r="L39" i="1"/>
  <c r="M39" i="1"/>
  <c r="N39" i="1"/>
  <c r="O39" i="1"/>
  <c r="P39" i="1"/>
  <c r="L40" i="1"/>
  <c r="M40" i="1"/>
  <c r="N40" i="1"/>
  <c r="O40" i="1"/>
  <c r="P40" i="1"/>
  <c r="L41" i="1"/>
  <c r="M41" i="1"/>
  <c r="N41" i="1"/>
  <c r="O41" i="1"/>
  <c r="P41" i="1"/>
  <c r="K37" i="1"/>
  <c r="K38" i="1"/>
  <c r="K39" i="1"/>
  <c r="K40" i="1"/>
  <c r="K41" i="1"/>
  <c r="L23" i="1"/>
  <c r="M23" i="1"/>
  <c r="P23" i="1"/>
  <c r="O23" i="1"/>
  <c r="N23" i="1"/>
  <c r="K23" i="1"/>
  <c r="J40" i="1" l="1"/>
  <c r="J41" i="1"/>
  <c r="J33" i="1" l="1"/>
  <c r="L16" i="1" l="1"/>
  <c r="L36" i="1" s="1"/>
  <c r="M16" i="1"/>
  <c r="M36" i="1" s="1"/>
  <c r="N16" i="1"/>
  <c r="O16" i="1"/>
  <c r="P16" i="1"/>
  <c r="L30" i="1"/>
  <c r="M30" i="1"/>
  <c r="N30" i="1"/>
  <c r="O30" i="1"/>
  <c r="P30" i="1"/>
  <c r="J35" i="1" l="1"/>
  <c r="J32" i="1"/>
  <c r="J31" i="1"/>
  <c r="K30" i="1"/>
  <c r="J21" i="1" l="1"/>
  <c r="K16" i="1"/>
  <c r="K36" i="1" s="1"/>
  <c r="J36" i="1" l="1"/>
</calcChain>
</file>

<file path=xl/sharedStrings.xml><?xml version="1.0" encoding="utf-8"?>
<sst xmlns="http://schemas.openxmlformats.org/spreadsheetml/2006/main" count="66" uniqueCount="48">
  <si>
    <t>к постановлению Администрации</t>
  </si>
  <si>
    <t>городского округа Первоуральск</t>
  </si>
  <si>
    <t>от__________________ №______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</si>
  <si>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</si>
  <si>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</si>
  <si>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(реконструк-ции)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</si>
  <si>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</si>
  <si>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</si>
  <si>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</si>
  <si>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</si>
  <si>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</si>
  <si>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</si>
  <si>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</si>
  <si>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</si>
  <si>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</si>
  <si>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2023 год</t>
  </si>
  <si>
    <t>Муници-пальная</t>
  </si>
  <si>
    <t>федеральный бюджет</t>
  </si>
  <si>
    <t>областной бюджет</t>
  </si>
  <si>
    <t>местный бюджет</t>
  </si>
  <si>
    <t>внебюджетные источники</t>
  </si>
  <si>
    <t>Реконструкция очистных сооружений</t>
  </si>
  <si>
    <t>Динасовское шоссе</t>
  </si>
  <si>
    <t>Всего по объекту 2, в том числе</t>
  </si>
  <si>
    <t>Подрограмма 2. Меропроятие 3</t>
  </si>
  <si>
    <t>2024 год</t>
  </si>
  <si>
    <t>2025 год</t>
  </si>
  <si>
    <t>2026 год</t>
  </si>
  <si>
    <t>2027 год</t>
  </si>
  <si>
    <t>2028 год</t>
  </si>
  <si>
    <t>городской округ Первоуральск</t>
  </si>
  <si>
    <t xml:space="preserve">Концессионные соглашения в отношении объектов теплоснабжения, (горячего водоснабжения), находящихся в собственности городского округа Первоуральск </t>
  </si>
  <si>
    <t>РАЗДЕЛ 4. ПЕРЕЧЕНЬ ОБЪЕКТОВ КАПИТАЛЬНОГО СТРОИТЕЛЬСТВА (РЕКОНСТРУКЦИИ)  ДЛЯ БЮДЖЕТНЫХ ИНВЕСТИЦИЙ</t>
  </si>
  <si>
    <t xml:space="preserve">"РАЗВИТИЕ И МОДЕРНИЗАЦИЯ ЖИЛИЩНО-КОММУНАЛЬНОГО ХОЗЯЙСТВА, </t>
  </si>
  <si>
    <t>Номер и наименование мероприятия в рамках которого осуществляется строительство объекта</t>
  </si>
  <si>
    <t>в том числе местный бюджет на условиях софинансирования</t>
  </si>
  <si>
    <t>Подпрограмма 2. Развитие и модернизация коммунальной инфраструктуры на территории городского округа Первоуральск</t>
  </si>
  <si>
    <t>ВСЕГО по программе</t>
  </si>
  <si>
    <t>Приложение 3</t>
  </si>
  <si>
    <t>ПОВЫШЕНИЕ ЭНЕРГЕТИЧЕСКОЙ ЭФФЕКТИВНОСТИ ГОРОДСКОГО ОКРУГА ПЕРВОУРАЛЬСК НА 2023- 2028 ГОДЫ"</t>
  </si>
  <si>
    <t>Подрограмма 2. Меропроятие 11</t>
  </si>
  <si>
    <t>Всего по объекту 1, в том числе</t>
  </si>
  <si>
    <t>Мероприятие 3. Капитальный ремонт, реконструкция и модернизация очистных сооружений</t>
  </si>
  <si>
    <t xml:space="preserve">Мероприятие 11.                     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 </t>
  </si>
  <si>
    <t>Мероприятие 1. Строительство, реконструкция, модернизация объектов водоснабжения и водоотведения, теплоснабжения</t>
  </si>
  <si>
    <t>Реконструкция сетей горячего водоснабжения и капитальный ремонт сетей холодного водоснабжения и теплоснабжения в поселке Новоуткинск</t>
  </si>
  <si>
    <t>Новоуткинск</t>
  </si>
  <si>
    <t>Подрограмма 2. Меропроятие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</si>
</sst>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view="pageBreakPreview" topLeftCell="A2" zoomScaleNormal="100" zoomScaleSheetLayoutView="100" workbookViewId="0">
      <pane ySplit="12" topLeftCell="A14" activePane="bottomLeft" state="frozen"/>
      <selection activeCell="A2" sqref="A2"/>
      <selection pane="bottomLeft" activeCell="G20" sqref="G20"/>
    </sheetView>
  </sheetViews>
  <sheetFormatPr defaultRowHeight="15.75" x14ac:dyDescent="0.25"/>
  <cols>
    <col min="1" max="1" width="4.42578125" style="26" customWidth="1"/>
    <col min="2" max="2" width="27.42578125" style="26" customWidth="1"/>
    <col min="3" max="3" width="26.7109375" style="19" customWidth="1"/>
    <col min="4" max="4" width="13.5703125" style="19" customWidth="1"/>
    <col min="5" max="5" width="7.42578125" style="19" customWidth="1"/>
    <col min="6" max="6" width="10.28515625" style="19" customWidth="1"/>
    <col min="7" max="7" width="11" style="19" customWidth="1"/>
    <col min="8" max="8" width="6.85546875" style="19" customWidth="1"/>
    <col min="9" max="9" width="7.5703125" style="19" customWidth="1"/>
    <col min="10" max="10" width="10.140625" style="19" customWidth="1"/>
    <col min="11" max="16" width="9" style="19" customWidth="1"/>
    <col min="17" max="16384" width="9.140625" style="19"/>
  </cols>
  <sheetData>
    <row r="1" spans="1:17" hidden="1" x14ac:dyDescent="0.25">
      <c r="A1" s="23"/>
      <c r="B1" s="2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t="18" hidden="1" customHeight="1" x14ac:dyDescent="0.25">
      <c r="A2" s="23"/>
      <c r="B2" s="23"/>
      <c r="C2" s="1"/>
      <c r="D2" s="1"/>
      <c r="E2" s="1"/>
      <c r="F2" s="1"/>
      <c r="G2" s="1"/>
      <c r="H2" s="1"/>
      <c r="I2" s="1"/>
      <c r="J2" s="1"/>
      <c r="K2" s="1"/>
      <c r="L2" s="2" t="s">
        <v>38</v>
      </c>
      <c r="M2" s="1"/>
      <c r="N2" s="1"/>
      <c r="O2" s="1"/>
      <c r="P2" s="1"/>
    </row>
    <row r="3" spans="1:17" ht="17.25" hidden="1" customHeight="1" x14ac:dyDescent="0.25">
      <c r="A3" s="23"/>
      <c r="B3" s="23"/>
      <c r="C3" s="1"/>
      <c r="D3" s="1"/>
      <c r="E3" s="1"/>
      <c r="F3" s="1"/>
      <c r="G3" s="1"/>
      <c r="H3" s="1"/>
      <c r="I3" s="1"/>
      <c r="J3" s="1"/>
      <c r="K3" s="1"/>
      <c r="L3" s="2" t="s">
        <v>0</v>
      </c>
      <c r="M3" s="1"/>
      <c r="N3" s="1"/>
      <c r="O3" s="1"/>
      <c r="P3" s="1"/>
    </row>
    <row r="4" spans="1:17" ht="16.5" hidden="1" customHeight="1" x14ac:dyDescent="0.25">
      <c r="A4" s="23"/>
      <c r="B4" s="23"/>
      <c r="C4" s="1"/>
      <c r="D4" s="1"/>
      <c r="E4" s="1"/>
      <c r="F4" s="1"/>
      <c r="G4" s="1"/>
      <c r="H4" s="1"/>
      <c r="I4" s="1"/>
      <c r="J4" s="1"/>
      <c r="K4" s="1"/>
      <c r="L4" s="2" t="s">
        <v>1</v>
      </c>
      <c r="M4" s="1"/>
      <c r="N4" s="1"/>
      <c r="O4" s="1"/>
      <c r="P4" s="1"/>
    </row>
    <row r="5" spans="1:17" ht="15.75" hidden="1" customHeight="1" x14ac:dyDescent="0.25">
      <c r="A5" s="23"/>
      <c r="B5" s="23"/>
      <c r="C5" s="1"/>
      <c r="D5" s="1"/>
      <c r="E5" s="1"/>
      <c r="F5" s="1"/>
      <c r="G5" s="1"/>
      <c r="H5" s="1"/>
      <c r="I5" s="1"/>
      <c r="J5" s="1"/>
      <c r="K5" s="1"/>
      <c r="L5" s="2" t="s">
        <v>2</v>
      </c>
      <c r="M5" s="1"/>
      <c r="N5" s="1"/>
      <c r="O5" s="1"/>
      <c r="P5" s="1"/>
    </row>
    <row r="6" spans="1:17" ht="15.75" hidden="1" customHeight="1" x14ac:dyDescent="0.25">
      <c r="A6" s="23"/>
      <c r="B6" s="2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7" s="24" customFormat="1" ht="15" x14ac:dyDescent="0.2">
      <c r="A7" s="36" t="s">
        <v>32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7" s="24" customFormat="1" ht="15" x14ac:dyDescent="0.2">
      <c r="A8" s="35" t="s">
        <v>33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7" s="24" customFormat="1" ht="15.75" customHeight="1" x14ac:dyDescent="0.2">
      <c r="A9" s="35" t="s">
        <v>39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7" s="24" customFormat="1" ht="12.75" x14ac:dyDescent="0.2">
      <c r="A10" s="25"/>
      <c r="B10" s="2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s="24" customFormat="1" ht="27.75" customHeight="1" x14ac:dyDescent="0.2">
      <c r="A11" s="37" t="s">
        <v>3</v>
      </c>
      <c r="B11" s="39" t="s">
        <v>34</v>
      </c>
      <c r="C11" s="37" t="s">
        <v>4</v>
      </c>
      <c r="D11" s="37" t="s">
        <v>5</v>
      </c>
      <c r="E11" s="37" t="s">
        <v>6</v>
      </c>
      <c r="F11" s="38" t="s">
        <v>7</v>
      </c>
      <c r="G11" s="38"/>
      <c r="H11" s="38" t="s">
        <v>8</v>
      </c>
      <c r="I11" s="38"/>
      <c r="J11" s="38" t="s">
        <v>9</v>
      </c>
      <c r="K11" s="38"/>
      <c r="L11" s="38"/>
      <c r="M11" s="38"/>
      <c r="N11" s="38"/>
      <c r="O11" s="38"/>
      <c r="P11" s="38"/>
      <c r="Q11" s="3"/>
    </row>
    <row r="12" spans="1:17" s="24" customFormat="1" ht="81.75" customHeight="1" x14ac:dyDescent="0.2">
      <c r="A12" s="37"/>
      <c r="B12" s="40"/>
      <c r="C12" s="37"/>
      <c r="D12" s="37"/>
      <c r="E12" s="37"/>
      <c r="F12" s="20" t="s">
        <v>10</v>
      </c>
      <c r="G12" s="20" t="s">
        <v>11</v>
      </c>
      <c r="H12" s="20" t="s">
        <v>12</v>
      </c>
      <c r="I12" s="20" t="s">
        <v>13</v>
      </c>
      <c r="J12" s="20" t="s">
        <v>14</v>
      </c>
      <c r="K12" s="20" t="s">
        <v>15</v>
      </c>
      <c r="L12" s="20" t="s">
        <v>25</v>
      </c>
      <c r="M12" s="20" t="s">
        <v>26</v>
      </c>
      <c r="N12" s="20" t="s">
        <v>27</v>
      </c>
      <c r="O12" s="20" t="s">
        <v>28</v>
      </c>
      <c r="P12" s="20" t="s">
        <v>29</v>
      </c>
      <c r="Q12" s="3"/>
    </row>
    <row r="13" spans="1:17" s="24" customFormat="1" ht="10.5" customHeight="1" x14ac:dyDescent="0.2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16</v>
      </c>
      <c r="L13" s="22">
        <v>17</v>
      </c>
      <c r="M13" s="22">
        <v>18</v>
      </c>
      <c r="N13" s="22">
        <v>19</v>
      </c>
      <c r="O13" s="22">
        <v>20</v>
      </c>
      <c r="P13" s="22">
        <v>21</v>
      </c>
      <c r="Q13" s="3"/>
    </row>
    <row r="14" spans="1:17" s="28" customFormat="1" ht="10.5" customHeight="1" x14ac:dyDescent="0.2">
      <c r="A14" s="32" t="s">
        <v>36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4"/>
      <c r="Q14" s="27"/>
    </row>
    <row r="15" spans="1:17" s="24" customFormat="1" ht="60" x14ac:dyDescent="0.2">
      <c r="A15" s="21">
        <v>1</v>
      </c>
      <c r="B15" s="4" t="s">
        <v>44</v>
      </c>
      <c r="C15" s="4" t="s">
        <v>45</v>
      </c>
      <c r="D15" s="4" t="s">
        <v>46</v>
      </c>
      <c r="E15" s="4" t="s">
        <v>16</v>
      </c>
      <c r="F15" s="8"/>
      <c r="G15" s="8"/>
      <c r="H15" s="4"/>
      <c r="I15" s="4"/>
      <c r="J15" s="5"/>
      <c r="K15" s="9"/>
      <c r="L15" s="9"/>
      <c r="M15" s="9"/>
      <c r="N15" s="9"/>
      <c r="O15" s="9"/>
      <c r="P15" s="9"/>
      <c r="Q15" s="3" t="s">
        <v>47</v>
      </c>
    </row>
    <row r="16" spans="1:17" s="24" customFormat="1" ht="12" customHeight="1" x14ac:dyDescent="0.2">
      <c r="A16" s="30">
        <v>2</v>
      </c>
      <c r="B16" s="21"/>
      <c r="C16" s="6" t="s">
        <v>41</v>
      </c>
      <c r="D16" s="6"/>
      <c r="E16" s="6"/>
      <c r="F16" s="10">
        <f>SUM(F21,F17:F19)</f>
        <v>359498.69</v>
      </c>
      <c r="G16" s="10">
        <f>SUM(G21,G17:G19)</f>
        <v>359498.69</v>
      </c>
      <c r="H16" s="7">
        <v>2023</v>
      </c>
      <c r="I16" s="7">
        <v>2025</v>
      </c>
      <c r="J16" s="10">
        <f>SUM(J21,J17:J19)</f>
        <v>359498.69</v>
      </c>
      <c r="K16" s="10">
        <f t="shared" ref="K16" si="0">K17+K18+K19+K21</f>
        <v>106558.02</v>
      </c>
      <c r="L16" s="10">
        <f t="shared" ref="L16:P16" si="1">L17+L18+L19+L21</f>
        <v>126470.33</v>
      </c>
      <c r="M16" s="10">
        <f t="shared" si="1"/>
        <v>126470.34</v>
      </c>
      <c r="N16" s="10">
        <f t="shared" si="1"/>
        <v>0</v>
      </c>
      <c r="O16" s="10">
        <f t="shared" si="1"/>
        <v>0</v>
      </c>
      <c r="P16" s="10">
        <f t="shared" si="1"/>
        <v>0</v>
      </c>
      <c r="Q16" s="3"/>
    </row>
    <row r="17" spans="1:17" s="24" customFormat="1" ht="12" customHeight="1" x14ac:dyDescent="0.2">
      <c r="A17" s="30">
        <v>3</v>
      </c>
      <c r="B17" s="21"/>
      <c r="C17" s="4" t="s">
        <v>17</v>
      </c>
      <c r="D17" s="4"/>
      <c r="E17" s="4"/>
      <c r="F17" s="8">
        <v>0</v>
      </c>
      <c r="G17" s="8">
        <v>0</v>
      </c>
      <c r="H17" s="4"/>
      <c r="I17" s="4"/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3"/>
    </row>
    <row r="18" spans="1:17" s="24" customFormat="1" ht="12" customHeight="1" x14ac:dyDescent="0.2">
      <c r="A18" s="30">
        <v>4</v>
      </c>
      <c r="B18" s="21"/>
      <c r="C18" s="4" t="s">
        <v>18</v>
      </c>
      <c r="D18" s="4"/>
      <c r="E18" s="4"/>
      <c r="F18" s="8">
        <v>0</v>
      </c>
      <c r="G18" s="8">
        <v>0</v>
      </c>
      <c r="H18" s="4"/>
      <c r="I18" s="4"/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3"/>
    </row>
    <row r="19" spans="1:17" s="24" customFormat="1" ht="12" customHeight="1" x14ac:dyDescent="0.2">
      <c r="A19" s="30">
        <v>5</v>
      </c>
      <c r="B19" s="21"/>
      <c r="C19" s="4" t="s">
        <v>19</v>
      </c>
      <c r="D19" s="4"/>
      <c r="E19" s="4"/>
      <c r="F19" s="10">
        <v>359498.69</v>
      </c>
      <c r="G19" s="10">
        <v>359498.69</v>
      </c>
      <c r="H19" s="4"/>
      <c r="I19" s="4"/>
      <c r="J19" s="11">
        <f>SUM(K19:P19)</f>
        <v>359498.69</v>
      </c>
      <c r="K19" s="11">
        <v>106558.02</v>
      </c>
      <c r="L19" s="11">
        <v>126470.33</v>
      </c>
      <c r="M19" s="11">
        <v>126470.34</v>
      </c>
      <c r="N19" s="11">
        <v>0</v>
      </c>
      <c r="O19" s="11">
        <v>0</v>
      </c>
      <c r="P19" s="11">
        <v>0</v>
      </c>
      <c r="Q19" s="3"/>
    </row>
    <row r="20" spans="1:17" s="24" customFormat="1" ht="27" customHeight="1" x14ac:dyDescent="0.2">
      <c r="A20" s="30">
        <v>6</v>
      </c>
      <c r="B20" s="21"/>
      <c r="C20" s="4" t="s">
        <v>35</v>
      </c>
      <c r="D20" s="4"/>
      <c r="E20" s="4"/>
      <c r="F20" s="8"/>
      <c r="G20" s="8"/>
      <c r="H20" s="4"/>
      <c r="I20" s="4"/>
      <c r="J20" s="5"/>
      <c r="K20" s="9"/>
      <c r="L20" s="9"/>
      <c r="M20" s="9"/>
      <c r="N20" s="9"/>
      <c r="O20" s="9"/>
      <c r="P20" s="9"/>
      <c r="Q20" s="3"/>
    </row>
    <row r="21" spans="1:17" s="24" customFormat="1" ht="12" customHeight="1" x14ac:dyDescent="0.2">
      <c r="A21" s="30">
        <v>7</v>
      </c>
      <c r="B21" s="21"/>
      <c r="C21" s="4" t="s">
        <v>20</v>
      </c>
      <c r="D21" s="4"/>
      <c r="E21" s="4"/>
      <c r="F21" s="8">
        <v>0</v>
      </c>
      <c r="G21" s="8">
        <v>0</v>
      </c>
      <c r="H21" s="4"/>
      <c r="I21" s="4"/>
      <c r="J21" s="11">
        <f>SUM(K21:K21)</f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3"/>
    </row>
    <row r="22" spans="1:17" s="24" customFormat="1" ht="48" x14ac:dyDescent="0.2">
      <c r="A22" s="31">
        <v>1</v>
      </c>
      <c r="B22" s="4" t="s">
        <v>42</v>
      </c>
      <c r="C22" s="4" t="s">
        <v>21</v>
      </c>
      <c r="D22" s="4" t="s">
        <v>22</v>
      </c>
      <c r="E22" s="4" t="s">
        <v>16</v>
      </c>
      <c r="F22" s="8"/>
      <c r="G22" s="8"/>
      <c r="H22" s="4"/>
      <c r="I22" s="4"/>
      <c r="J22" s="5"/>
      <c r="K22" s="9"/>
      <c r="L22" s="9"/>
      <c r="M22" s="9"/>
      <c r="N22" s="9"/>
      <c r="O22" s="9"/>
      <c r="P22" s="9"/>
      <c r="Q22" s="3" t="s">
        <v>24</v>
      </c>
    </row>
    <row r="23" spans="1:17" s="24" customFormat="1" ht="12" customHeight="1" x14ac:dyDescent="0.2">
      <c r="A23" s="31">
        <v>2</v>
      </c>
      <c r="B23" s="31"/>
      <c r="C23" s="6" t="s">
        <v>41</v>
      </c>
      <c r="D23" s="6"/>
      <c r="E23" s="6"/>
      <c r="F23" s="10">
        <v>426267</v>
      </c>
      <c r="G23" s="10">
        <v>426267</v>
      </c>
      <c r="H23" s="7">
        <v>2014</v>
      </c>
      <c r="I23" s="7">
        <v>2028</v>
      </c>
      <c r="J23" s="10">
        <f>SUM(J28,J24:J26)</f>
        <v>35</v>
      </c>
      <c r="K23" s="10">
        <f t="shared" ref="K23:P23" si="2">K24+K25+K26+K28</f>
        <v>0</v>
      </c>
      <c r="L23" s="10">
        <f t="shared" si="2"/>
        <v>15</v>
      </c>
      <c r="M23" s="10">
        <f t="shared" si="2"/>
        <v>20</v>
      </c>
      <c r="N23" s="10">
        <f t="shared" si="2"/>
        <v>0</v>
      </c>
      <c r="O23" s="10">
        <f t="shared" si="2"/>
        <v>0</v>
      </c>
      <c r="P23" s="10">
        <f t="shared" si="2"/>
        <v>0</v>
      </c>
      <c r="Q23" s="3"/>
    </row>
    <row r="24" spans="1:17" s="24" customFormat="1" ht="12" customHeight="1" x14ac:dyDescent="0.2">
      <c r="A24" s="31">
        <v>3</v>
      </c>
      <c r="B24" s="31"/>
      <c r="C24" s="4" t="s">
        <v>17</v>
      </c>
      <c r="D24" s="4"/>
      <c r="E24" s="4"/>
      <c r="F24" s="10">
        <v>0</v>
      </c>
      <c r="G24" s="10">
        <v>0</v>
      </c>
      <c r="H24" s="4"/>
      <c r="I24" s="4"/>
      <c r="J24" s="11">
        <f>SUM(K24:P24)</f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3"/>
    </row>
    <row r="25" spans="1:17" s="24" customFormat="1" ht="12" customHeight="1" x14ac:dyDescent="0.2">
      <c r="A25" s="31">
        <v>4</v>
      </c>
      <c r="B25" s="31"/>
      <c r="C25" s="4" t="s">
        <v>18</v>
      </c>
      <c r="D25" s="4"/>
      <c r="E25" s="4"/>
      <c r="F25" s="10">
        <v>0</v>
      </c>
      <c r="G25" s="10">
        <v>0</v>
      </c>
      <c r="H25" s="4"/>
      <c r="I25" s="4"/>
      <c r="J25" s="11">
        <f t="shared" ref="J25:J28" si="3">SUM(K25:P25)</f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3"/>
    </row>
    <row r="26" spans="1:17" s="24" customFormat="1" ht="12" customHeight="1" x14ac:dyDescent="0.2">
      <c r="A26" s="31">
        <v>5</v>
      </c>
      <c r="B26" s="31"/>
      <c r="C26" s="4" t="s">
        <v>19</v>
      </c>
      <c r="D26" s="4"/>
      <c r="E26" s="4"/>
      <c r="F26" s="10">
        <v>383037.2</v>
      </c>
      <c r="G26" s="10">
        <v>383037.2</v>
      </c>
      <c r="H26" s="4"/>
      <c r="I26" s="4"/>
      <c r="J26" s="11">
        <f t="shared" si="3"/>
        <v>35</v>
      </c>
      <c r="K26" s="11">
        <v>0</v>
      </c>
      <c r="L26" s="11">
        <v>15</v>
      </c>
      <c r="M26" s="11">
        <v>20</v>
      </c>
      <c r="N26" s="11">
        <v>0</v>
      </c>
      <c r="O26" s="11">
        <v>0</v>
      </c>
      <c r="P26" s="11">
        <v>0</v>
      </c>
      <c r="Q26" s="3"/>
    </row>
    <row r="27" spans="1:17" s="24" customFormat="1" ht="27" customHeight="1" x14ac:dyDescent="0.2">
      <c r="A27" s="31">
        <v>6</v>
      </c>
      <c r="B27" s="31"/>
      <c r="C27" s="4" t="s">
        <v>35</v>
      </c>
      <c r="D27" s="4"/>
      <c r="E27" s="4"/>
      <c r="F27" s="10"/>
      <c r="G27" s="10"/>
      <c r="H27" s="4"/>
      <c r="I27" s="4"/>
      <c r="J27" s="5"/>
      <c r="K27" s="9"/>
      <c r="L27" s="9"/>
      <c r="M27" s="9"/>
      <c r="N27" s="9"/>
      <c r="O27" s="9"/>
      <c r="P27" s="9"/>
      <c r="Q27" s="3"/>
    </row>
    <row r="28" spans="1:17" s="24" customFormat="1" ht="12" customHeight="1" x14ac:dyDescent="0.2">
      <c r="A28" s="31">
        <v>7</v>
      </c>
      <c r="B28" s="31"/>
      <c r="C28" s="4" t="s">
        <v>20</v>
      </c>
      <c r="D28" s="4"/>
      <c r="E28" s="4"/>
      <c r="F28" s="10">
        <v>43229.1</v>
      </c>
      <c r="G28" s="10">
        <v>43229.1</v>
      </c>
      <c r="H28" s="4"/>
      <c r="I28" s="4"/>
      <c r="J28" s="11">
        <f t="shared" si="3"/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3"/>
    </row>
    <row r="29" spans="1:17" s="18" customFormat="1" ht="84" x14ac:dyDescent="0.25">
      <c r="A29" s="30">
        <v>8</v>
      </c>
      <c r="B29" s="4" t="s">
        <v>43</v>
      </c>
      <c r="C29" s="14" t="s">
        <v>31</v>
      </c>
      <c r="D29" s="14" t="s">
        <v>30</v>
      </c>
      <c r="E29" s="14" t="s">
        <v>16</v>
      </c>
      <c r="F29" s="15"/>
      <c r="G29" s="15"/>
      <c r="H29" s="14"/>
      <c r="I29" s="14"/>
      <c r="J29" s="16"/>
      <c r="K29" s="16"/>
      <c r="L29" s="16"/>
      <c r="M29" s="16"/>
      <c r="N29" s="16"/>
      <c r="O29" s="16"/>
      <c r="P29" s="16"/>
      <c r="Q29" s="3" t="s">
        <v>40</v>
      </c>
    </row>
    <row r="30" spans="1:17" s="18" customFormat="1" ht="12" customHeight="1" x14ac:dyDescent="0.25">
      <c r="A30" s="30">
        <v>9</v>
      </c>
      <c r="B30" s="13"/>
      <c r="C30" s="17" t="s">
        <v>23</v>
      </c>
      <c r="D30" s="14"/>
      <c r="E30" s="14"/>
      <c r="F30" s="10">
        <f>F31+F32+F33+F35</f>
        <v>1380815.0999999999</v>
      </c>
      <c r="G30" s="10">
        <f>G31+G32+G33+G35</f>
        <v>1380815.0999999999</v>
      </c>
      <c r="H30" s="14">
        <v>2021</v>
      </c>
      <c r="I30" s="14">
        <v>2028</v>
      </c>
      <c r="J30" s="16">
        <f>SUM(J31:J35)</f>
        <v>1380815.0999999999</v>
      </c>
      <c r="K30" s="16">
        <f t="shared" ref="K30" si="4">SUM(K31:K35)</f>
        <v>151615.1</v>
      </c>
      <c r="L30" s="16">
        <f t="shared" ref="L30:P30" si="5">SUM(L31:L35)</f>
        <v>208103.5</v>
      </c>
      <c r="M30" s="16">
        <f t="shared" si="5"/>
        <v>230814.1</v>
      </c>
      <c r="N30" s="16">
        <f t="shared" si="5"/>
        <v>237336.4</v>
      </c>
      <c r="O30" s="16">
        <f t="shared" si="5"/>
        <v>268301.3</v>
      </c>
      <c r="P30" s="16">
        <f t="shared" si="5"/>
        <v>284644.7</v>
      </c>
      <c r="Q30" s="12"/>
    </row>
    <row r="31" spans="1:17" s="18" customFormat="1" ht="12" customHeight="1" x14ac:dyDescent="0.25">
      <c r="A31" s="30">
        <v>10</v>
      </c>
      <c r="B31" s="13"/>
      <c r="C31" s="14" t="s">
        <v>17</v>
      </c>
      <c r="D31" s="14"/>
      <c r="E31" s="14"/>
      <c r="F31" s="10">
        <v>0</v>
      </c>
      <c r="G31" s="10">
        <v>0</v>
      </c>
      <c r="H31" s="14"/>
      <c r="I31" s="14"/>
      <c r="J31" s="16">
        <f>SUM(K31:K31)</f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2"/>
    </row>
    <row r="32" spans="1:17" s="18" customFormat="1" ht="12" customHeight="1" x14ac:dyDescent="0.25">
      <c r="A32" s="30">
        <v>11</v>
      </c>
      <c r="B32" s="13"/>
      <c r="C32" s="14" t="s">
        <v>18</v>
      </c>
      <c r="D32" s="14"/>
      <c r="E32" s="14"/>
      <c r="F32" s="10">
        <v>0</v>
      </c>
      <c r="G32" s="10">
        <v>0</v>
      </c>
      <c r="H32" s="14"/>
      <c r="I32" s="14"/>
      <c r="J32" s="16">
        <f>SUM(K32:K32)</f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2"/>
    </row>
    <row r="33" spans="1:17" s="18" customFormat="1" ht="12" customHeight="1" x14ac:dyDescent="0.25">
      <c r="A33" s="30">
        <v>12</v>
      </c>
      <c r="B33" s="13"/>
      <c r="C33" s="14" t="s">
        <v>19</v>
      </c>
      <c r="D33" s="14"/>
      <c r="E33" s="14"/>
      <c r="F33" s="10">
        <f>J33</f>
        <v>1380815.0999999999</v>
      </c>
      <c r="G33" s="10">
        <f>J33</f>
        <v>1380815.0999999999</v>
      </c>
      <c r="H33" s="14"/>
      <c r="I33" s="14"/>
      <c r="J33" s="16">
        <f>SUM(K33:P33)</f>
        <v>1380815.0999999999</v>
      </c>
      <c r="K33" s="16">
        <v>151615.1</v>
      </c>
      <c r="L33" s="16">
        <v>208103.5</v>
      </c>
      <c r="M33" s="16">
        <v>230814.1</v>
      </c>
      <c r="N33" s="16">
        <v>237336.4</v>
      </c>
      <c r="O33" s="16">
        <v>268301.3</v>
      </c>
      <c r="P33" s="16">
        <v>284644.7</v>
      </c>
      <c r="Q33" s="12"/>
    </row>
    <row r="34" spans="1:17" s="24" customFormat="1" ht="29.25" customHeight="1" x14ac:dyDescent="0.2">
      <c r="A34" s="30">
        <v>13</v>
      </c>
      <c r="B34" s="21"/>
      <c r="C34" s="4" t="s">
        <v>35</v>
      </c>
      <c r="D34" s="4"/>
      <c r="E34" s="4"/>
      <c r="F34" s="10"/>
      <c r="G34" s="10"/>
      <c r="H34" s="4"/>
      <c r="I34" s="4"/>
      <c r="J34" s="5"/>
      <c r="K34" s="9"/>
      <c r="L34" s="9"/>
      <c r="M34" s="9"/>
      <c r="N34" s="9"/>
      <c r="O34" s="9"/>
      <c r="P34" s="9"/>
      <c r="Q34" s="3"/>
    </row>
    <row r="35" spans="1:17" s="18" customFormat="1" ht="12" customHeight="1" x14ac:dyDescent="0.25">
      <c r="A35" s="30">
        <v>14</v>
      </c>
      <c r="B35" s="13"/>
      <c r="C35" s="14" t="s">
        <v>20</v>
      </c>
      <c r="D35" s="14"/>
      <c r="E35" s="14"/>
      <c r="F35" s="10">
        <v>0</v>
      </c>
      <c r="G35" s="10">
        <v>0</v>
      </c>
      <c r="H35" s="14"/>
      <c r="I35" s="14"/>
      <c r="J35" s="16">
        <f>SUM(K35:K35)</f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2"/>
    </row>
    <row r="36" spans="1:17" s="18" customFormat="1" x14ac:dyDescent="0.25">
      <c r="A36" s="29"/>
      <c r="B36" s="29"/>
      <c r="C36" s="6" t="s">
        <v>37</v>
      </c>
      <c r="D36" s="4"/>
      <c r="E36" s="4"/>
      <c r="F36" s="10">
        <f>F37+F38+F39+F41</f>
        <v>2123350.9899999998</v>
      </c>
      <c r="G36" s="10">
        <f>G37+G38+G39+G41</f>
        <v>2123350.9899999998</v>
      </c>
      <c r="H36" s="10"/>
      <c r="I36" s="10"/>
      <c r="J36" s="10">
        <f>J30+J23+J16</f>
        <v>1740348.7899999998</v>
      </c>
      <c r="K36" s="10">
        <f>K30+K23+K16</f>
        <v>258173.12</v>
      </c>
      <c r="L36" s="10">
        <f t="shared" ref="L36:P36" si="6">L30+L23+L16</f>
        <v>334588.83</v>
      </c>
      <c r="M36" s="10">
        <f t="shared" si="6"/>
        <v>357304.44</v>
      </c>
      <c r="N36" s="10">
        <f t="shared" si="6"/>
        <v>237336.4</v>
      </c>
      <c r="O36" s="10">
        <f t="shared" si="6"/>
        <v>268301.3</v>
      </c>
      <c r="P36" s="10">
        <f t="shared" si="6"/>
        <v>284644.7</v>
      </c>
      <c r="Q36" s="12"/>
    </row>
    <row r="37" spans="1:17" s="18" customFormat="1" ht="12" customHeight="1" x14ac:dyDescent="0.25">
      <c r="A37" s="29"/>
      <c r="B37" s="29"/>
      <c r="C37" s="4" t="s">
        <v>17</v>
      </c>
      <c r="D37" s="4"/>
      <c r="E37" s="4"/>
      <c r="F37" s="10">
        <v>0</v>
      </c>
      <c r="G37" s="10">
        <v>0</v>
      </c>
      <c r="H37" s="10"/>
      <c r="I37" s="10"/>
      <c r="J37" s="10">
        <f t="shared" ref="J37" si="7">J31+J24+J17</f>
        <v>0</v>
      </c>
      <c r="K37" s="10">
        <f t="shared" ref="K37:P41" si="8">K31+K24+K17</f>
        <v>0</v>
      </c>
      <c r="L37" s="10">
        <f t="shared" si="8"/>
        <v>0</v>
      </c>
      <c r="M37" s="10">
        <f t="shared" si="8"/>
        <v>0</v>
      </c>
      <c r="N37" s="10">
        <f t="shared" si="8"/>
        <v>0</v>
      </c>
      <c r="O37" s="10">
        <f t="shared" si="8"/>
        <v>0</v>
      </c>
      <c r="P37" s="10">
        <f t="shared" si="8"/>
        <v>0</v>
      </c>
      <c r="Q37" s="12"/>
    </row>
    <row r="38" spans="1:17" s="18" customFormat="1" ht="12" customHeight="1" x14ac:dyDescent="0.25">
      <c r="A38" s="29"/>
      <c r="B38" s="29"/>
      <c r="C38" s="4" t="s">
        <v>18</v>
      </c>
      <c r="D38" s="4"/>
      <c r="E38" s="4"/>
      <c r="F38" s="10">
        <v>0</v>
      </c>
      <c r="G38" s="10">
        <v>0</v>
      </c>
      <c r="H38" s="10"/>
      <c r="I38" s="10"/>
      <c r="J38" s="10">
        <f t="shared" ref="J38" si="9">J32+J25+J18</f>
        <v>0</v>
      </c>
      <c r="K38" s="10">
        <f t="shared" si="8"/>
        <v>0</v>
      </c>
      <c r="L38" s="10">
        <f t="shared" si="8"/>
        <v>0</v>
      </c>
      <c r="M38" s="10">
        <f t="shared" si="8"/>
        <v>0</v>
      </c>
      <c r="N38" s="10">
        <f t="shared" si="8"/>
        <v>0</v>
      </c>
      <c r="O38" s="10">
        <f t="shared" si="8"/>
        <v>0</v>
      </c>
      <c r="P38" s="10">
        <f t="shared" si="8"/>
        <v>0</v>
      </c>
      <c r="Q38" s="12"/>
    </row>
    <row r="39" spans="1:17" s="18" customFormat="1" ht="12" customHeight="1" x14ac:dyDescent="0.25">
      <c r="A39" s="29"/>
      <c r="B39" s="29"/>
      <c r="C39" s="4" t="s">
        <v>19</v>
      </c>
      <c r="D39" s="4"/>
      <c r="E39" s="4"/>
      <c r="F39" s="10">
        <f>F33+F26+F19</f>
        <v>2123350.9899999998</v>
      </c>
      <c r="G39" s="10">
        <f>G33+G26+G19</f>
        <v>2123350.9899999998</v>
      </c>
      <c r="H39" s="10"/>
      <c r="I39" s="10"/>
      <c r="J39" s="10">
        <f>J33+J26+J19</f>
        <v>1740348.7899999998</v>
      </c>
      <c r="K39" s="10">
        <f t="shared" si="8"/>
        <v>258173.12</v>
      </c>
      <c r="L39" s="10">
        <f t="shared" si="8"/>
        <v>334588.83</v>
      </c>
      <c r="M39" s="10">
        <f t="shared" si="8"/>
        <v>357304.44</v>
      </c>
      <c r="N39" s="10">
        <f t="shared" si="8"/>
        <v>237336.4</v>
      </c>
      <c r="O39" s="10">
        <f t="shared" si="8"/>
        <v>268301.3</v>
      </c>
      <c r="P39" s="10">
        <f t="shared" si="8"/>
        <v>284644.7</v>
      </c>
      <c r="Q39" s="12"/>
    </row>
    <row r="40" spans="1:17" s="24" customFormat="1" ht="24" x14ac:dyDescent="0.2">
      <c r="A40" s="29"/>
      <c r="B40" s="29"/>
      <c r="C40" s="4" t="s">
        <v>35</v>
      </c>
      <c r="D40" s="4"/>
      <c r="E40" s="4"/>
      <c r="F40" s="10"/>
      <c r="G40" s="10"/>
      <c r="H40" s="10"/>
      <c r="I40" s="10"/>
      <c r="J40" s="10">
        <f t="shared" ref="J40" si="10">J34+J20</f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3"/>
    </row>
    <row r="41" spans="1:17" s="18" customFormat="1" ht="12" customHeight="1" x14ac:dyDescent="0.25">
      <c r="A41" s="29"/>
      <c r="B41" s="29"/>
      <c r="C41" s="4" t="s">
        <v>20</v>
      </c>
      <c r="D41" s="4"/>
      <c r="E41" s="4"/>
      <c r="F41" s="10">
        <v>0</v>
      </c>
      <c r="G41" s="10">
        <v>0</v>
      </c>
      <c r="H41" s="10"/>
      <c r="I41" s="10"/>
      <c r="J41" s="10">
        <f t="shared" ref="J41" si="11">J35+J21</f>
        <v>0</v>
      </c>
      <c r="K41" s="10">
        <f t="shared" si="8"/>
        <v>0</v>
      </c>
      <c r="L41" s="10">
        <f t="shared" si="8"/>
        <v>0</v>
      </c>
      <c r="M41" s="10">
        <f t="shared" si="8"/>
        <v>0</v>
      </c>
      <c r="N41" s="10">
        <f t="shared" si="8"/>
        <v>0</v>
      </c>
      <c r="O41" s="10">
        <f t="shared" si="8"/>
        <v>0</v>
      </c>
      <c r="P41" s="10">
        <f t="shared" si="8"/>
        <v>0</v>
      </c>
      <c r="Q41" s="12"/>
    </row>
  </sheetData>
  <autoFilter ref="A13:P35"/>
  <mergeCells count="12">
    <mergeCell ref="A14:P14"/>
    <mergeCell ref="A8:P8"/>
    <mergeCell ref="A7:P7"/>
    <mergeCell ref="A11:A12"/>
    <mergeCell ref="C11:C12"/>
    <mergeCell ref="D11:D12"/>
    <mergeCell ref="E11:E12"/>
    <mergeCell ref="F11:G11"/>
    <mergeCell ref="H11:I11"/>
    <mergeCell ref="J11:P11"/>
    <mergeCell ref="A9:P9"/>
    <mergeCell ref="B11:B12"/>
  </mergeCells>
  <pageMargins left="0.78740157480314965" right="0.74803149606299213" top="1.1811023622047245" bottom="0.59055118110236227" header="0.43307086614173229" footer="0.19685039370078741"/>
  <pageSetup paperSize="9" scale="72" firstPageNumber="21" fitToHeight="0" orientation="landscape" useFirstPageNumber="1" r:id="rId1"/>
  <headerFooter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4</vt:lpstr>
      <vt:lpstr>'РАЗДЕЛ 4'!Заголовки_для_печати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2022-09-15T08:45:16Z</cp:lastPrinted>
  <dcterms:created xsi:type="dcterms:W3CDTF">2020-04-13T04:33:37Z</dcterms:created>
  <dcterms:modified xsi:type="dcterms:W3CDTF">2022-09-15T08:45:26Z</dcterms:modified>
</cp:coreProperties>
</file>