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05" yWindow="-105" windowWidth="23250" windowHeight="12570"/>
  </bookViews>
  <sheets>
    <sheet name="Форма 1" sheetId="1" r:id="rId1"/>
  </sheets>
  <calcPr calcId="145621"/>
</workbook>
</file>

<file path=xl/calcChain.xml><?xml version="1.0" encoding="utf-8"?>
<calcChain xmlns="http://schemas.openxmlformats.org/spreadsheetml/2006/main">
  <c r="I125" i="1" l="1"/>
  <c r="K130" i="1"/>
  <c r="K127" i="1" s="1"/>
  <c r="I179" i="1"/>
  <c r="G15" i="1"/>
  <c r="D15" i="1"/>
  <c r="G69" i="1"/>
  <c r="K221" i="1"/>
  <c r="J221" i="1"/>
  <c r="I221" i="1"/>
  <c r="K217" i="1"/>
  <c r="J217" i="1"/>
  <c r="I217" i="1"/>
  <c r="K211" i="1"/>
  <c r="J211" i="1"/>
  <c r="I211" i="1"/>
  <c r="K205" i="1"/>
  <c r="J205" i="1"/>
  <c r="I205" i="1"/>
  <c r="J202" i="1"/>
  <c r="J178" i="1" s="1"/>
  <c r="K199" i="1"/>
  <c r="J199" i="1"/>
  <c r="I199" i="1"/>
  <c r="I175" i="1" s="1"/>
  <c r="K193" i="1"/>
  <c r="J193" i="1"/>
  <c r="I193" i="1"/>
  <c r="K187" i="1"/>
  <c r="J187" i="1"/>
  <c r="I187" i="1"/>
  <c r="K181" i="1"/>
  <c r="K175" i="1" s="1"/>
  <c r="J181" i="1"/>
  <c r="I181" i="1"/>
  <c r="K178" i="1"/>
  <c r="I178" i="1"/>
  <c r="K169" i="1"/>
  <c r="J169" i="1"/>
  <c r="I169" i="1"/>
  <c r="K163" i="1"/>
  <c r="J163" i="1"/>
  <c r="I163" i="1"/>
  <c r="K157" i="1"/>
  <c r="J157" i="1"/>
  <c r="I157" i="1"/>
  <c r="K151" i="1"/>
  <c r="J151" i="1"/>
  <c r="I151" i="1"/>
  <c r="K148" i="1"/>
  <c r="K145" i="1" s="1"/>
  <c r="J148" i="1"/>
  <c r="I148" i="1"/>
  <c r="I145" i="1" s="1"/>
  <c r="J145" i="1"/>
  <c r="K133" i="1"/>
  <c r="J133" i="1"/>
  <c r="I133" i="1"/>
  <c r="J127" i="1"/>
  <c r="I127" i="1"/>
  <c r="J175" i="1" l="1"/>
  <c r="K121" i="1"/>
  <c r="K124" i="1" s="1"/>
  <c r="J121" i="1"/>
  <c r="J124" i="1" s="1"/>
  <c r="I121" i="1"/>
  <c r="I124" i="1" s="1"/>
  <c r="G68" i="1"/>
  <c r="H38" i="1"/>
  <c r="I38" i="1"/>
  <c r="J38" i="1"/>
  <c r="G38" i="1"/>
  <c r="G47" i="1"/>
  <c r="D64" i="1"/>
  <c r="D63" i="1"/>
  <c r="D62" i="1"/>
  <c r="D61" i="1"/>
  <c r="D60" i="1"/>
  <c r="J59" i="1"/>
  <c r="I59" i="1"/>
  <c r="H59" i="1"/>
  <c r="G59" i="1"/>
  <c r="E59" i="1"/>
  <c r="F38" i="1"/>
  <c r="D59" i="1" l="1"/>
  <c r="H17" i="1" l="1"/>
  <c r="F17" i="1"/>
  <c r="G17" i="1"/>
  <c r="I17" i="1"/>
  <c r="J17" i="1"/>
  <c r="E17" i="1"/>
  <c r="F23" i="1"/>
  <c r="G23" i="1"/>
  <c r="E23" i="1"/>
  <c r="F35" i="1"/>
  <c r="G35" i="1"/>
  <c r="H35" i="1"/>
  <c r="I35" i="1"/>
  <c r="J35" i="1"/>
  <c r="E35" i="1"/>
  <c r="F41" i="1"/>
  <c r="G41" i="1"/>
  <c r="H41" i="1"/>
  <c r="I41" i="1"/>
  <c r="J41" i="1"/>
  <c r="E41" i="1"/>
  <c r="F53" i="1"/>
  <c r="G53" i="1"/>
  <c r="H53" i="1"/>
  <c r="I53" i="1"/>
  <c r="J53" i="1"/>
  <c r="E53" i="1"/>
  <c r="E65" i="1"/>
  <c r="F71" i="1"/>
  <c r="G71" i="1"/>
  <c r="H71" i="1"/>
  <c r="I71" i="1"/>
  <c r="J71" i="1"/>
  <c r="E71" i="1"/>
  <c r="G77" i="1"/>
  <c r="E77" i="1"/>
  <c r="G89" i="1"/>
  <c r="E89" i="1"/>
  <c r="E99" i="1"/>
  <c r="G95" i="1"/>
  <c r="H95" i="1"/>
  <c r="I95" i="1"/>
  <c r="J95" i="1"/>
  <c r="E95" i="1"/>
  <c r="F101" i="1"/>
  <c r="G101" i="1"/>
  <c r="H101" i="1"/>
  <c r="I101" i="1"/>
  <c r="J101" i="1"/>
  <c r="E101" i="1"/>
  <c r="F111" i="1"/>
  <c r="G111" i="1"/>
  <c r="H111" i="1"/>
  <c r="I111" i="1"/>
  <c r="J111" i="1"/>
  <c r="F107" i="1"/>
  <c r="G107" i="1"/>
  <c r="H107" i="1"/>
  <c r="I107" i="1"/>
  <c r="J107" i="1"/>
  <c r="E111" i="1"/>
  <c r="E107" i="1"/>
  <c r="G83" i="1"/>
  <c r="H83" i="1"/>
  <c r="I83" i="1"/>
  <c r="J83" i="1"/>
  <c r="E83" i="1"/>
  <c r="D12" i="1"/>
  <c r="D13" i="1"/>
  <c r="D16" i="1"/>
  <c r="D18" i="1"/>
  <c r="D19" i="1"/>
  <c r="D20" i="1"/>
  <c r="D21" i="1"/>
  <c r="D22" i="1"/>
  <c r="D24" i="1"/>
  <c r="D25" i="1"/>
  <c r="D27" i="1"/>
  <c r="D28" i="1"/>
  <c r="D29" i="1"/>
  <c r="D30" i="1"/>
  <c r="D31" i="1"/>
  <c r="D32" i="1"/>
  <c r="D33" i="1"/>
  <c r="D34" i="1"/>
  <c r="D36" i="1"/>
  <c r="D37" i="1"/>
  <c r="D38" i="1"/>
  <c r="D39" i="1"/>
  <c r="D40" i="1"/>
  <c r="D42" i="1"/>
  <c r="D43" i="1"/>
  <c r="D44" i="1"/>
  <c r="D45" i="1"/>
  <c r="D46" i="1"/>
  <c r="D47" i="1"/>
  <c r="D48" i="1"/>
  <c r="D49" i="1"/>
  <c r="D50" i="1"/>
  <c r="D51" i="1"/>
  <c r="D52" i="1"/>
  <c r="D54" i="1"/>
  <c r="D55" i="1"/>
  <c r="D56" i="1"/>
  <c r="D57" i="1"/>
  <c r="D58" i="1"/>
  <c r="D66" i="1"/>
  <c r="D67" i="1"/>
  <c r="D69" i="1"/>
  <c r="D70" i="1"/>
  <c r="D72" i="1"/>
  <c r="D73" i="1"/>
  <c r="D74" i="1"/>
  <c r="D75" i="1"/>
  <c r="D76" i="1"/>
  <c r="D78" i="1"/>
  <c r="D79" i="1"/>
  <c r="D81" i="1"/>
  <c r="D82" i="1"/>
  <c r="D84" i="1"/>
  <c r="D85" i="1"/>
  <c r="D87" i="1"/>
  <c r="D88" i="1"/>
  <c r="D90" i="1"/>
  <c r="D91" i="1"/>
  <c r="D93" i="1"/>
  <c r="D94" i="1"/>
  <c r="D96" i="1"/>
  <c r="D97" i="1"/>
  <c r="D100" i="1"/>
  <c r="D102" i="1"/>
  <c r="D103" i="1"/>
  <c r="D104" i="1"/>
  <c r="D105" i="1"/>
  <c r="D106" i="1"/>
  <c r="D108" i="1"/>
  <c r="D109" i="1"/>
  <c r="D110" i="1"/>
  <c r="D112" i="1"/>
  <c r="D17" i="1" l="1"/>
  <c r="G65" i="1"/>
  <c r="D53" i="1"/>
  <c r="D111" i="1"/>
  <c r="E11" i="1"/>
  <c r="E14" i="1" s="1"/>
  <c r="D107" i="1"/>
  <c r="D101" i="1"/>
  <c r="D41" i="1"/>
  <c r="D71" i="1"/>
  <c r="D35" i="1"/>
  <c r="J89" i="1" l="1"/>
  <c r="I89" i="1"/>
  <c r="H89" i="1"/>
  <c r="F86" i="1"/>
  <c r="J77" i="1" l="1"/>
  <c r="J65" i="1" s="1"/>
  <c r="J11" i="1" s="1"/>
  <c r="J14" i="1" s="1"/>
  <c r="J68" i="1"/>
  <c r="I77" i="1"/>
  <c r="I65" i="1" s="1"/>
  <c r="I11" i="1" s="1"/>
  <c r="I14" i="1" s="1"/>
  <c r="I68" i="1"/>
  <c r="H77" i="1"/>
  <c r="H65" i="1" s="1"/>
  <c r="H11" i="1" s="1"/>
  <c r="H14" i="1" s="1"/>
  <c r="H68" i="1"/>
  <c r="F68" i="1"/>
  <c r="D89" i="1"/>
  <c r="D92" i="1"/>
  <c r="D80" i="1"/>
  <c r="D86" i="1"/>
  <c r="F83" i="1"/>
  <c r="D83" i="1" s="1"/>
  <c r="D99" i="1"/>
  <c r="F95" i="1"/>
  <c r="D95" i="1" s="1"/>
  <c r="D98" i="1"/>
  <c r="D26" i="1"/>
  <c r="D23" i="1"/>
  <c r="G11" i="1"/>
  <c r="G14" i="1" s="1"/>
  <c r="D77" i="1" l="1"/>
  <c r="D68" i="1"/>
  <c r="F65" i="1"/>
  <c r="F11" i="1" s="1"/>
  <c r="F14" i="1" s="1"/>
  <c r="D14" i="1" s="1"/>
  <c r="D65" i="1" l="1"/>
  <c r="D11" i="1"/>
</calcChain>
</file>

<file path=xl/sharedStrings.xml><?xml version="1.0" encoding="utf-8"?>
<sst xmlns="http://schemas.openxmlformats.org/spreadsheetml/2006/main" count="250" uniqueCount="54">
  <si>
    <t>Наименование мероприятия/Источники расходов на финансирование</t>
  </si>
  <si>
    <t>Ответственный исполнитель мероприятия</t>
  </si>
  <si>
    <t>Объем расходов на выполнение мероприятия за счет всех источников, тыс. рублей</t>
  </si>
  <si>
    <t>всего</t>
  </si>
  <si>
    <t>2022 год</t>
  </si>
  <si>
    <t>2023 год</t>
  </si>
  <si>
    <t>Всего по муниципальной программе (подпрограмме), в том числе:</t>
  </si>
  <si>
    <t>федеральный бюджет</t>
  </si>
  <si>
    <t>областной бюджет</t>
  </si>
  <si>
    <t>местный бюджет</t>
  </si>
  <si>
    <t>в том числе: местный бюджет на условиях софинансирования</t>
  </si>
  <si>
    <t>внебюджетные источники</t>
  </si>
  <si>
    <t>Администрация городского округа Первоуральск</t>
  </si>
  <si>
    <t>№</t>
  </si>
  <si>
    <t>2024 год</t>
  </si>
  <si>
    <t>2025 год</t>
  </si>
  <si>
    <t>2026 год</t>
  </si>
  <si>
    <t>2027 год</t>
  </si>
  <si>
    <t>Мероприятие 1. Создание и (или) обеспечение деятельности организаций, образующих инфраструктуру поддержки малого и среднего предпринимательства и пропаганда и популяризация предпринимательской деятельности</t>
  </si>
  <si>
    <t xml:space="preserve">Мероприятие 3. Создание благоприятных условий для безприпятственного доступа туристов к туристическим ресурсам,  организация и проведение мероприятий в сфере туризма </t>
  </si>
  <si>
    <r>
      <rPr>
        <b/>
        <sz val="12"/>
        <color theme="1"/>
        <rFont val="Liberation Serif"/>
        <family val="1"/>
        <charset val="204"/>
      </rPr>
      <t>Раздел 3.</t>
    </r>
    <r>
      <rPr>
        <sz val="12"/>
        <color theme="1"/>
        <rFont val="Liberation Serif"/>
        <family val="1"/>
        <charset val="204"/>
      </rPr>
      <t xml:space="preserve"> "ПЛАН МЕРОПРИЯТИЙ МУНИЦИПАЛЬНОЙ ПРОГРАММЫ" "РАЗВИТИЕ МАЛОГО И СРЕДНЕГО ПРЕДПРИНИМАТЕЛЬСТВА, ВНУТРЕННЕГО И ВЪЕЗДНОГО ТУРИЗМА НА ТЕРРИТОРИИ ГОРОДСКОГО ОКРУГА ПЕРВОУРАЛЬСК НА 2022-2027 ГОДЫ"</t>
    </r>
  </si>
  <si>
    <t>Приложение 4</t>
  </si>
  <si>
    <t>Номера целевых показателей, на достижения которых направлены мероприятия</t>
  </si>
  <si>
    <t>1.1.1., 1.1.2., 1.1.3, 1.1.4.</t>
  </si>
  <si>
    <t>3.3.1., 3.3.2., 3.3.3.</t>
  </si>
  <si>
    <t>Мероприятие 1.1. Создание  и (или) обеспечение деятельности организаций, образующих инфраструктуру поддержки малого и среднего предпринимательства</t>
  </si>
  <si>
    <t>Мероприятие 1.2. Пропаганда и популяризация предпринимательской деятельности</t>
  </si>
  <si>
    <t>Мероприятие 2.1. Определение рыночной стоимости права на заключение договора и размера годовой платы по договору, предусмтривающий размещение нестационарного торгового объекта</t>
  </si>
  <si>
    <t xml:space="preserve">Мероприятие 3.4. Создание аудиогида по Первоуральску </t>
  </si>
  <si>
    <t>Мероприятие 3.5. Форум "Я живу на Чусовой"</t>
  </si>
  <si>
    <t>Мероприятие 3.7. Знаки туристической навигации</t>
  </si>
  <si>
    <t>Мероприятие 3.6.  Услуги по перевозке туристов (перевозка туристов между горнолыжными комплексами)</t>
  </si>
  <si>
    <t>Мероприятие 3.2.  Приобретение выставочного оборудования</t>
  </si>
  <si>
    <t>Мероприятие 3.3.Участие в выставках, фестивалях</t>
  </si>
  <si>
    <t>Мероприятие 3.1. Изготовление печатной продукции, направленной на продвижение и демонстрацию туристского потенциала города</t>
  </si>
  <si>
    <t>Мероприятие 2. Создание условий для развития сферы потребительского рынка, расширение рынка сельскохозяйственной продукции, организация мероприятий и конкурсов, направленных на развитие торговой деятельности</t>
  </si>
  <si>
    <t>Мероприятие 2.2.  Организация мест для реализации сельскохозяйственной продукции</t>
  </si>
  <si>
    <t>Мероприятие 2.3.  Организация ярмарки</t>
  </si>
  <si>
    <t>2.2.3.</t>
  </si>
  <si>
    <t>3.3.3.</t>
  </si>
  <si>
    <t>1.1.1., 1.1.2., 1.1.3., 1.1.4.</t>
  </si>
  <si>
    <t>2.2.4.</t>
  </si>
  <si>
    <t>2.2.1., 2.2.2.</t>
  </si>
  <si>
    <t>2.2.1., 2.2.2., 2.2.3., 2.2.4.</t>
  </si>
  <si>
    <t>Мероприятие 2.4.  Демонтаж нестационарных объектов, иных незаконных и самовольных зданий, сооружений</t>
  </si>
  <si>
    <t>3.3.1., 3.3.3.</t>
  </si>
  <si>
    <t>Форма 2</t>
  </si>
  <si>
    <t xml:space="preserve"> "ПЛАН МЕРОПРИЯТИЙ МУНИЦИПАЛЬНОЙ ПРОГРАММЫ" "РАЗВИТИЕ МАЛОГО И СРЕДНЕГО ПРЕДПРИНИМАТЕЛЬСТВА, ВНУТРЕННЕГО И ВЪЕЗДНОГО ТУРИЗМА НА ТЕРРИТОРИИ ГОРОДСКОГО ОКРУГА ПЕРВОУРАЛЬСК НА 2022-2027 ГОДЫ"
на текущий финансовый год
с разбивкой по отчетным периодам</t>
  </si>
  <si>
    <t>Объем финансирования муниципальной программы, 
тыс. рублей</t>
  </si>
  <si>
    <t>Текущий год</t>
  </si>
  <si>
    <t>1-е полугодие</t>
  </si>
  <si>
    <t>Девять месяцев</t>
  </si>
  <si>
    <t>Форма 1</t>
  </si>
  <si>
    <t>к постановлению Администрации городского округа Первоуральск                         от 05.08.2024 № 1987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</si>
</sst>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0" x14ac:knownFonts="1">
    <font>
      <sz val="10"/>
      <name val="Arial Cyr"/>
      <charset val="204"/>
    </font>
    <font>
      <sz val="14"/>
      <color theme="1"/>
      <name val="Liberation Serif"/>
      <family val="1"/>
      <charset val="204"/>
    </font>
    <font>
      <sz val="11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0"/>
      <name val="Liberation Serif"/>
      <family val="1"/>
      <charset val="204"/>
    </font>
    <font>
      <sz val="12"/>
      <name val="Liberation Serif"/>
      <family val="1"/>
      <charset val="204"/>
    </font>
    <font>
      <sz val="14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b/>
      <sz val="12"/>
      <color theme="1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2" fillId="0" borderId="0" xfId="0" applyFont="1"/>
    <xf numFmtId="0" fontId="5" fillId="0" borderId="1" xfId="0" applyFont="1" applyBorder="1" applyAlignment="1">
      <alignment vertical="top" wrapText="1"/>
    </xf>
    <xf numFmtId="2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wrapText="1"/>
    </xf>
    <xf numFmtId="14" fontId="5" fillId="0" borderId="1" xfId="0" applyNumberFormat="1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2" fontId="5" fillId="0" borderId="0" xfId="0" applyNumberFormat="1" applyFont="1" applyBorder="1" applyAlignment="1">
      <alignment horizontal="center" vertical="top" wrapText="1"/>
    </xf>
    <xf numFmtId="2" fontId="4" fillId="0" borderId="0" xfId="0" applyNumberFormat="1" applyFont="1"/>
    <xf numFmtId="1" fontId="5" fillId="0" borderId="1" xfId="0" applyNumberFormat="1" applyFont="1" applyBorder="1" applyAlignment="1">
      <alignment horizontal="left" vertical="top" wrapText="1" indent="2"/>
    </xf>
    <xf numFmtId="0" fontId="3" fillId="0" borderId="0" xfId="0" applyFont="1" applyAlignment="1">
      <alignment vertical="center"/>
    </xf>
    <xf numFmtId="0" fontId="4" fillId="0" borderId="0" xfId="0" applyFont="1" applyFill="1"/>
    <xf numFmtId="2" fontId="5" fillId="0" borderId="0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Border="1"/>
    <xf numFmtId="0" fontId="5" fillId="0" borderId="0" xfId="0" applyFont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164" fontId="2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5" fillId="0" borderId="0" xfId="0" applyFont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0" xfId="0" applyFont="1" applyFill="1"/>
    <xf numFmtId="0" fontId="5" fillId="0" borderId="0" xfId="0" applyFont="1" applyFill="1" applyAlignment="1">
      <alignment horizontal="left" vertical="top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wrapText="1"/>
    </xf>
    <xf numFmtId="0" fontId="4" fillId="0" borderId="1" xfId="0" applyFont="1" applyFill="1" applyBorder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22"/>
  <sheetViews>
    <sheetView tabSelected="1" view="pageBreakPreview" zoomScale="90" zoomScaleNormal="90" zoomScaleSheetLayoutView="90" workbookViewId="0">
      <selection activeCell="H4" sqref="H4"/>
    </sheetView>
  </sheetViews>
  <sheetFormatPr defaultColWidth="9.140625" defaultRowHeight="12.75" x14ac:dyDescent="0.2"/>
  <cols>
    <col min="1" max="1" width="9.140625" style="4"/>
    <col min="2" max="2" width="32.28515625" style="4" customWidth="1"/>
    <col min="3" max="3" width="16.42578125" style="4" customWidth="1"/>
    <col min="4" max="4" width="11" style="4" customWidth="1"/>
    <col min="5" max="5" width="12.5703125" style="4" bestFit="1" customWidth="1"/>
    <col min="6" max="6" width="13" style="21" bestFit="1" customWidth="1"/>
    <col min="7" max="7" width="12.5703125" style="21" bestFit="1" customWidth="1"/>
    <col min="8" max="8" width="11.85546875" style="21" customWidth="1"/>
    <col min="9" max="9" width="9.85546875" style="21" customWidth="1"/>
    <col min="10" max="10" width="12.140625" style="21" customWidth="1"/>
    <col min="11" max="11" width="20.140625" style="4" customWidth="1"/>
    <col min="12" max="12" width="2.85546875" style="4" customWidth="1"/>
    <col min="13" max="16384" width="9.140625" style="4"/>
  </cols>
  <sheetData>
    <row r="1" spans="1:11" ht="18" x14ac:dyDescent="0.2">
      <c r="A1" s="1"/>
      <c r="B1" s="1"/>
      <c r="C1" s="2"/>
      <c r="D1" s="3"/>
      <c r="E1" s="3"/>
      <c r="F1" s="32"/>
      <c r="G1" s="35"/>
      <c r="J1" s="40"/>
      <c r="K1" s="5"/>
    </row>
    <row r="2" spans="1:11" ht="18" x14ac:dyDescent="0.2">
      <c r="A2" s="1"/>
      <c r="B2" s="1"/>
      <c r="C2" s="2"/>
      <c r="D2" s="3"/>
      <c r="E2" s="3"/>
      <c r="F2" s="32"/>
      <c r="G2" s="35"/>
      <c r="J2" s="42" t="s">
        <v>21</v>
      </c>
      <c r="K2" s="42"/>
    </row>
    <row r="3" spans="1:11" ht="61.5" customHeight="1" x14ac:dyDescent="0.2">
      <c r="A3" s="2"/>
      <c r="B3" s="1"/>
      <c r="C3" s="1"/>
      <c r="D3" s="1"/>
      <c r="E3" s="1"/>
      <c r="F3" s="33"/>
      <c r="G3" s="33"/>
      <c r="J3" s="43" t="s">
        <v>53</v>
      </c>
      <c r="K3" s="43"/>
    </row>
    <row r="4" spans="1:11" ht="61.5" customHeight="1" x14ac:dyDescent="0.2">
      <c r="A4" s="2" t="s">
        <v>52</v>
      </c>
      <c r="B4" s="1"/>
      <c r="C4" s="1"/>
      <c r="D4" s="1"/>
      <c r="E4" s="1"/>
      <c r="F4" s="33"/>
      <c r="G4" s="33"/>
      <c r="J4" s="41"/>
      <c r="K4" s="30"/>
    </row>
    <row r="5" spans="1:11" ht="18" x14ac:dyDescent="0.2">
      <c r="A5" s="2"/>
      <c r="B5" s="23"/>
      <c r="C5" s="23"/>
      <c r="D5" s="23"/>
      <c r="E5" s="23"/>
      <c r="F5" s="34"/>
      <c r="G5" s="34"/>
      <c r="J5" s="40"/>
    </row>
    <row r="6" spans="1:11" ht="57.75" customHeight="1" x14ac:dyDescent="0.2">
      <c r="A6" s="6"/>
      <c r="B6" s="44" t="s">
        <v>20</v>
      </c>
      <c r="C6" s="44"/>
      <c r="D6" s="44"/>
      <c r="E6" s="44"/>
      <c r="F6" s="44"/>
      <c r="G6" s="44"/>
      <c r="H6" s="44"/>
      <c r="I6" s="44"/>
      <c r="J6" s="44"/>
      <c r="K6" s="20"/>
    </row>
    <row r="7" spans="1:11" ht="18" x14ac:dyDescent="0.2">
      <c r="A7" s="6"/>
      <c r="B7" s="45"/>
      <c r="C7" s="45"/>
      <c r="D7" s="45"/>
      <c r="E7" s="45"/>
      <c r="F7" s="45"/>
      <c r="G7" s="45"/>
    </row>
    <row r="8" spans="1:11" ht="36.75" customHeight="1" x14ac:dyDescent="0.2">
      <c r="A8" s="46" t="s">
        <v>13</v>
      </c>
      <c r="B8" s="46" t="s">
        <v>0</v>
      </c>
      <c r="C8" s="46" t="s">
        <v>1</v>
      </c>
      <c r="D8" s="46" t="s">
        <v>2</v>
      </c>
      <c r="E8" s="46"/>
      <c r="F8" s="46"/>
      <c r="G8" s="46"/>
      <c r="H8" s="46"/>
      <c r="I8" s="46"/>
      <c r="J8" s="46"/>
      <c r="K8" s="46" t="s">
        <v>22</v>
      </c>
    </row>
    <row r="9" spans="1:11" ht="42" customHeight="1" x14ac:dyDescent="0.2">
      <c r="A9" s="46"/>
      <c r="B9" s="46"/>
      <c r="C9" s="46"/>
      <c r="D9" s="31" t="s">
        <v>3</v>
      </c>
      <c r="E9" s="31" t="s">
        <v>4</v>
      </c>
      <c r="F9" s="14" t="s">
        <v>5</v>
      </c>
      <c r="G9" s="25" t="s">
        <v>14</v>
      </c>
      <c r="H9" s="25" t="s">
        <v>15</v>
      </c>
      <c r="I9" s="14" t="s">
        <v>16</v>
      </c>
      <c r="J9" s="14" t="s">
        <v>17</v>
      </c>
      <c r="K9" s="46"/>
    </row>
    <row r="10" spans="1:11" ht="15" x14ac:dyDescent="0.2">
      <c r="A10" s="31">
        <v>1</v>
      </c>
      <c r="B10" s="31">
        <v>2</v>
      </c>
      <c r="C10" s="31">
        <v>3</v>
      </c>
      <c r="D10" s="31">
        <v>4</v>
      </c>
      <c r="E10" s="31">
        <v>5</v>
      </c>
      <c r="F10" s="14">
        <v>6</v>
      </c>
      <c r="G10" s="25">
        <v>7</v>
      </c>
      <c r="H10" s="25">
        <v>8</v>
      </c>
      <c r="I10" s="14">
        <v>9</v>
      </c>
      <c r="J10" s="14">
        <v>10</v>
      </c>
      <c r="K10" s="31">
        <v>11</v>
      </c>
    </row>
    <row r="11" spans="1:11" ht="18" customHeight="1" x14ac:dyDescent="0.2">
      <c r="A11" s="19">
        <v>1</v>
      </c>
      <c r="B11" s="7" t="s">
        <v>6</v>
      </c>
      <c r="C11" s="7"/>
      <c r="D11" s="8">
        <f>E11+F11+G11+H11+I11+J11</f>
        <v>13538.850000000002</v>
      </c>
      <c r="E11" s="24">
        <f>E17+E35+E65</f>
        <v>696</v>
      </c>
      <c r="F11" s="12">
        <f t="shared" ref="F11:J11" si="0">F17+F35+F65</f>
        <v>2139.44</v>
      </c>
      <c r="G11" s="12">
        <f t="shared" si="0"/>
        <v>3488.92</v>
      </c>
      <c r="H11" s="12">
        <f>SUM(H17+H35+H65)</f>
        <v>2265.29</v>
      </c>
      <c r="I11" s="12">
        <f t="shared" si="0"/>
        <v>2295.4</v>
      </c>
      <c r="J11" s="12">
        <f t="shared" si="0"/>
        <v>2653.8</v>
      </c>
      <c r="K11" s="7"/>
    </row>
    <row r="12" spans="1:11" ht="15" x14ac:dyDescent="0.2">
      <c r="A12" s="19">
        <v>2</v>
      </c>
      <c r="B12" s="7" t="s">
        <v>7</v>
      </c>
      <c r="C12" s="7"/>
      <c r="D12" s="8">
        <f t="shared" ref="D12:D81" si="1">E12+F12+G12+H12+I12+J12</f>
        <v>0</v>
      </c>
      <c r="E12" s="8">
        <v>0</v>
      </c>
      <c r="F12" s="12">
        <v>0</v>
      </c>
      <c r="G12" s="26">
        <v>0</v>
      </c>
      <c r="H12" s="26">
        <v>0</v>
      </c>
      <c r="I12" s="12">
        <v>0</v>
      </c>
      <c r="J12" s="12">
        <v>0</v>
      </c>
      <c r="K12" s="7"/>
    </row>
    <row r="13" spans="1:11" ht="15" x14ac:dyDescent="0.2">
      <c r="A13" s="19">
        <v>3</v>
      </c>
      <c r="B13" s="7" t="s">
        <v>8</v>
      </c>
      <c r="C13" s="7"/>
      <c r="D13" s="8">
        <f t="shared" si="1"/>
        <v>0</v>
      </c>
      <c r="E13" s="8">
        <v>0</v>
      </c>
      <c r="F13" s="12">
        <v>0</v>
      </c>
      <c r="G13" s="26">
        <v>0</v>
      </c>
      <c r="H13" s="26">
        <v>0</v>
      </c>
      <c r="I13" s="12">
        <v>0</v>
      </c>
      <c r="J13" s="12">
        <v>0</v>
      </c>
      <c r="K13" s="7"/>
    </row>
    <row r="14" spans="1:11" ht="18" customHeight="1" x14ac:dyDescent="0.2">
      <c r="A14" s="19">
        <v>4</v>
      </c>
      <c r="B14" s="7" t="s">
        <v>9</v>
      </c>
      <c r="C14" s="7"/>
      <c r="D14" s="8">
        <f>SUM(E14:J14)</f>
        <v>13538.850000000002</v>
      </c>
      <c r="E14" s="8">
        <f>E11</f>
        <v>696</v>
      </c>
      <c r="F14" s="12">
        <f t="shared" ref="F14:J14" si="2">F11</f>
        <v>2139.44</v>
      </c>
      <c r="G14" s="12">
        <f t="shared" si="2"/>
        <v>3488.92</v>
      </c>
      <c r="H14" s="12">
        <f t="shared" si="2"/>
        <v>2265.29</v>
      </c>
      <c r="I14" s="12">
        <f t="shared" si="2"/>
        <v>2295.4</v>
      </c>
      <c r="J14" s="12">
        <f t="shared" si="2"/>
        <v>2653.8</v>
      </c>
      <c r="K14" s="7"/>
    </row>
    <row r="15" spans="1:11" ht="38.25" customHeight="1" x14ac:dyDescent="0.2">
      <c r="A15" s="19">
        <v>5</v>
      </c>
      <c r="B15" s="7" t="s">
        <v>10</v>
      </c>
      <c r="C15" s="7"/>
      <c r="D15" s="8">
        <f>D69</f>
        <v>100.2</v>
      </c>
      <c r="E15" s="8">
        <v>0</v>
      </c>
      <c r="F15" s="12">
        <v>0</v>
      </c>
      <c r="G15" s="26">
        <f>G69</f>
        <v>100.2</v>
      </c>
      <c r="H15" s="26">
        <v>0</v>
      </c>
      <c r="I15" s="12">
        <v>0</v>
      </c>
      <c r="J15" s="12">
        <v>0</v>
      </c>
      <c r="K15" s="7"/>
    </row>
    <row r="16" spans="1:11" ht="15" x14ac:dyDescent="0.2">
      <c r="A16" s="19">
        <v>6</v>
      </c>
      <c r="B16" s="9" t="s">
        <v>11</v>
      </c>
      <c r="C16" s="31"/>
      <c r="D16" s="8">
        <f t="shared" si="1"/>
        <v>0</v>
      </c>
      <c r="E16" s="8">
        <v>0</v>
      </c>
      <c r="F16" s="12">
        <v>0</v>
      </c>
      <c r="G16" s="26">
        <v>0</v>
      </c>
      <c r="H16" s="26">
        <v>0</v>
      </c>
      <c r="I16" s="12">
        <v>0</v>
      </c>
      <c r="J16" s="12">
        <v>0</v>
      </c>
      <c r="K16" s="31"/>
    </row>
    <row r="17" spans="1:14" ht="135" x14ac:dyDescent="0.2">
      <c r="A17" s="19">
        <v>7</v>
      </c>
      <c r="B17" s="7" t="s">
        <v>18</v>
      </c>
      <c r="C17" s="31" t="s">
        <v>12</v>
      </c>
      <c r="D17" s="8">
        <f t="shared" si="1"/>
        <v>9371.3300000000017</v>
      </c>
      <c r="E17" s="8">
        <f>E18+E19+E20</f>
        <v>696</v>
      </c>
      <c r="F17" s="12">
        <f t="shared" ref="F17:J17" si="3">F18+F19+F20</f>
        <v>1164.8399999999999</v>
      </c>
      <c r="G17" s="12">
        <f t="shared" si="3"/>
        <v>1506</v>
      </c>
      <c r="H17" s="12">
        <f t="shared" si="3"/>
        <v>1793.79</v>
      </c>
      <c r="I17" s="12">
        <f t="shared" si="3"/>
        <v>1823.9</v>
      </c>
      <c r="J17" s="12">
        <f t="shared" si="3"/>
        <v>2386.8000000000002</v>
      </c>
      <c r="K17" s="10" t="s">
        <v>23</v>
      </c>
      <c r="N17" s="18"/>
    </row>
    <row r="18" spans="1:14" ht="15" x14ac:dyDescent="0.2">
      <c r="A18" s="19">
        <v>8</v>
      </c>
      <c r="B18" s="7" t="s">
        <v>7</v>
      </c>
      <c r="C18" s="7"/>
      <c r="D18" s="8">
        <f t="shared" si="1"/>
        <v>0</v>
      </c>
      <c r="E18" s="8">
        <v>0</v>
      </c>
      <c r="F18" s="12">
        <v>0</v>
      </c>
      <c r="G18" s="26">
        <v>0</v>
      </c>
      <c r="H18" s="26">
        <v>0</v>
      </c>
      <c r="I18" s="12">
        <v>0</v>
      </c>
      <c r="J18" s="12">
        <v>0</v>
      </c>
      <c r="K18" s="7"/>
    </row>
    <row r="19" spans="1:14" ht="15" x14ac:dyDescent="0.2">
      <c r="A19" s="19">
        <v>9</v>
      </c>
      <c r="B19" s="7" t="s">
        <v>8</v>
      </c>
      <c r="C19" s="7"/>
      <c r="D19" s="8">
        <f t="shared" si="1"/>
        <v>0</v>
      </c>
      <c r="E19" s="8">
        <v>0</v>
      </c>
      <c r="F19" s="12">
        <v>0</v>
      </c>
      <c r="G19" s="26">
        <v>0</v>
      </c>
      <c r="H19" s="26">
        <v>0</v>
      </c>
      <c r="I19" s="12">
        <v>0</v>
      </c>
      <c r="J19" s="12">
        <v>0</v>
      </c>
      <c r="K19" s="7"/>
    </row>
    <row r="20" spans="1:14" ht="15" x14ac:dyDescent="0.2">
      <c r="A20" s="19">
        <v>10</v>
      </c>
      <c r="B20" s="7" t="s">
        <v>9</v>
      </c>
      <c r="C20" s="7"/>
      <c r="D20" s="8">
        <f t="shared" si="1"/>
        <v>9371.3300000000017</v>
      </c>
      <c r="E20" s="8">
        <v>696</v>
      </c>
      <c r="F20" s="12">
        <v>1164.8399999999999</v>
      </c>
      <c r="G20" s="12">
        <v>1506</v>
      </c>
      <c r="H20" s="12">
        <v>1793.79</v>
      </c>
      <c r="I20" s="12">
        <v>1823.9</v>
      </c>
      <c r="J20" s="12">
        <v>2386.8000000000002</v>
      </c>
      <c r="K20" s="7"/>
    </row>
    <row r="21" spans="1:14" ht="16.5" customHeight="1" x14ac:dyDescent="0.2">
      <c r="A21" s="19">
        <v>11</v>
      </c>
      <c r="B21" s="7" t="s">
        <v>10</v>
      </c>
      <c r="C21" s="7"/>
      <c r="D21" s="8">
        <f t="shared" si="1"/>
        <v>0</v>
      </c>
      <c r="E21" s="8">
        <v>0</v>
      </c>
      <c r="F21" s="12">
        <v>0</v>
      </c>
      <c r="G21" s="26">
        <v>0</v>
      </c>
      <c r="H21" s="26">
        <v>0</v>
      </c>
      <c r="I21" s="12">
        <v>0</v>
      </c>
      <c r="J21" s="12">
        <v>0</v>
      </c>
      <c r="K21" s="7"/>
    </row>
    <row r="22" spans="1:14" ht="16.5" customHeight="1" x14ac:dyDescent="0.2">
      <c r="A22" s="19">
        <v>12</v>
      </c>
      <c r="B22" s="9" t="s">
        <v>11</v>
      </c>
      <c r="C22" s="31"/>
      <c r="D22" s="8">
        <f t="shared" si="1"/>
        <v>0</v>
      </c>
      <c r="E22" s="8">
        <v>0</v>
      </c>
      <c r="F22" s="12">
        <v>0</v>
      </c>
      <c r="G22" s="26">
        <v>0</v>
      </c>
      <c r="H22" s="26">
        <v>0</v>
      </c>
      <c r="I22" s="12">
        <v>0</v>
      </c>
      <c r="J22" s="12">
        <v>0</v>
      </c>
      <c r="K22" s="31"/>
    </row>
    <row r="23" spans="1:14" ht="91.5" customHeight="1" x14ac:dyDescent="0.2">
      <c r="A23" s="19">
        <v>13</v>
      </c>
      <c r="B23" s="7" t="s">
        <v>25</v>
      </c>
      <c r="C23" s="31"/>
      <c r="D23" s="8">
        <f t="shared" si="1"/>
        <v>8675.3300000000017</v>
      </c>
      <c r="E23" s="8">
        <f>E24+E25+E26</f>
        <v>0</v>
      </c>
      <c r="F23" s="12">
        <f t="shared" ref="F23:G23" si="4">F24+F25+F26</f>
        <v>1164.8399999999999</v>
      </c>
      <c r="G23" s="12">
        <f t="shared" si="4"/>
        <v>1506</v>
      </c>
      <c r="H23" s="12">
        <v>1793.79</v>
      </c>
      <c r="I23" s="12">
        <v>1823.9</v>
      </c>
      <c r="J23" s="12">
        <v>2386.8000000000002</v>
      </c>
      <c r="K23" s="10" t="s">
        <v>40</v>
      </c>
    </row>
    <row r="24" spans="1:14" ht="24" customHeight="1" x14ac:dyDescent="0.2">
      <c r="A24" s="19">
        <v>14</v>
      </c>
      <c r="B24" s="7" t="s">
        <v>7</v>
      </c>
      <c r="C24" s="7"/>
      <c r="D24" s="8">
        <f t="shared" si="1"/>
        <v>0</v>
      </c>
      <c r="E24" s="8">
        <v>0</v>
      </c>
      <c r="F24" s="12">
        <v>0</v>
      </c>
      <c r="G24" s="26">
        <v>0</v>
      </c>
      <c r="H24" s="26">
        <v>0</v>
      </c>
      <c r="I24" s="12">
        <v>0</v>
      </c>
      <c r="J24" s="12">
        <v>0</v>
      </c>
      <c r="K24" s="7"/>
    </row>
    <row r="25" spans="1:14" ht="15" x14ac:dyDescent="0.2">
      <c r="A25" s="19">
        <v>15</v>
      </c>
      <c r="B25" s="7" t="s">
        <v>8</v>
      </c>
      <c r="C25" s="7"/>
      <c r="D25" s="8">
        <f t="shared" si="1"/>
        <v>0</v>
      </c>
      <c r="E25" s="8">
        <v>0</v>
      </c>
      <c r="F25" s="12">
        <v>0</v>
      </c>
      <c r="G25" s="26">
        <v>0</v>
      </c>
      <c r="H25" s="26">
        <v>0</v>
      </c>
      <c r="I25" s="12">
        <v>0</v>
      </c>
      <c r="J25" s="12">
        <v>0</v>
      </c>
      <c r="K25" s="7"/>
    </row>
    <row r="26" spans="1:14" ht="15" x14ac:dyDescent="0.2">
      <c r="A26" s="19">
        <v>16</v>
      </c>
      <c r="B26" s="7" t="s">
        <v>9</v>
      </c>
      <c r="C26" s="7"/>
      <c r="D26" s="8">
        <f t="shared" si="1"/>
        <v>8675.3300000000017</v>
      </c>
      <c r="E26" s="8">
        <v>0</v>
      </c>
      <c r="F26" s="12">
        <v>1164.8399999999999</v>
      </c>
      <c r="G26" s="26">
        <v>1506</v>
      </c>
      <c r="H26" s="26">
        <v>1793.79</v>
      </c>
      <c r="I26" s="26">
        <v>1823.9</v>
      </c>
      <c r="J26" s="26">
        <v>2386.8000000000002</v>
      </c>
      <c r="K26" s="7"/>
    </row>
    <row r="27" spans="1:14" ht="31.5" customHeight="1" x14ac:dyDescent="0.2">
      <c r="A27" s="19">
        <v>17</v>
      </c>
      <c r="B27" s="7" t="s">
        <v>10</v>
      </c>
      <c r="C27" s="7"/>
      <c r="D27" s="8">
        <f t="shared" si="1"/>
        <v>0</v>
      </c>
      <c r="E27" s="8">
        <v>0</v>
      </c>
      <c r="F27" s="12">
        <v>0</v>
      </c>
      <c r="G27" s="26">
        <v>0</v>
      </c>
      <c r="H27" s="26">
        <v>0</v>
      </c>
      <c r="I27" s="12">
        <v>0</v>
      </c>
      <c r="J27" s="12">
        <v>0</v>
      </c>
      <c r="K27" s="7"/>
    </row>
    <row r="28" spans="1:14" ht="15" x14ac:dyDescent="0.2">
      <c r="A28" s="19">
        <v>18</v>
      </c>
      <c r="B28" s="9" t="s">
        <v>11</v>
      </c>
      <c r="C28" s="31"/>
      <c r="D28" s="8">
        <f t="shared" si="1"/>
        <v>0</v>
      </c>
      <c r="E28" s="8">
        <v>0</v>
      </c>
      <c r="F28" s="12">
        <v>0</v>
      </c>
      <c r="G28" s="26">
        <v>0</v>
      </c>
      <c r="H28" s="26">
        <v>0</v>
      </c>
      <c r="I28" s="12">
        <v>0</v>
      </c>
      <c r="J28" s="12">
        <v>0</v>
      </c>
      <c r="K28" s="31"/>
    </row>
    <row r="29" spans="1:14" ht="60" x14ac:dyDescent="0.2">
      <c r="A29" s="19">
        <v>19</v>
      </c>
      <c r="B29" s="7" t="s">
        <v>26</v>
      </c>
      <c r="C29" s="31"/>
      <c r="D29" s="8">
        <f t="shared" si="1"/>
        <v>0</v>
      </c>
      <c r="E29" s="27">
        <v>0</v>
      </c>
      <c r="F29" s="28">
        <v>0</v>
      </c>
      <c r="G29" s="12">
        <v>0</v>
      </c>
      <c r="H29" s="28">
        <v>0</v>
      </c>
      <c r="I29" s="28">
        <v>0</v>
      </c>
      <c r="J29" s="28">
        <v>0</v>
      </c>
      <c r="K29" s="29"/>
    </row>
    <row r="30" spans="1:14" ht="15" x14ac:dyDescent="0.2">
      <c r="A30" s="19">
        <v>20</v>
      </c>
      <c r="B30" s="7" t="s">
        <v>7</v>
      </c>
      <c r="C30" s="7"/>
      <c r="D30" s="8">
        <f t="shared" si="1"/>
        <v>0</v>
      </c>
      <c r="E30" s="8">
        <v>0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7"/>
    </row>
    <row r="31" spans="1:14" ht="15" x14ac:dyDescent="0.2">
      <c r="A31" s="19">
        <v>21</v>
      </c>
      <c r="B31" s="7" t="s">
        <v>8</v>
      </c>
      <c r="C31" s="7"/>
      <c r="D31" s="8">
        <f t="shared" si="1"/>
        <v>0</v>
      </c>
      <c r="E31" s="11"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7"/>
    </row>
    <row r="32" spans="1:14" ht="15" x14ac:dyDescent="0.2">
      <c r="A32" s="19">
        <v>22</v>
      </c>
      <c r="B32" s="7" t="s">
        <v>9</v>
      </c>
      <c r="C32" s="7"/>
      <c r="D32" s="8">
        <f t="shared" si="1"/>
        <v>0</v>
      </c>
      <c r="E32" s="11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7"/>
    </row>
    <row r="33" spans="1:14" ht="45" x14ac:dyDescent="0.2">
      <c r="A33" s="19">
        <v>23</v>
      </c>
      <c r="B33" s="7" t="s">
        <v>10</v>
      </c>
      <c r="C33" s="7"/>
      <c r="D33" s="8">
        <f t="shared" si="1"/>
        <v>0</v>
      </c>
      <c r="E33" s="8">
        <v>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7"/>
    </row>
    <row r="34" spans="1:14" ht="33.75" customHeight="1" x14ac:dyDescent="0.2">
      <c r="A34" s="19">
        <v>24</v>
      </c>
      <c r="B34" s="9" t="s">
        <v>11</v>
      </c>
      <c r="C34" s="7"/>
      <c r="D34" s="8">
        <f t="shared" si="1"/>
        <v>0</v>
      </c>
      <c r="E34" s="8">
        <v>0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7"/>
    </row>
    <row r="35" spans="1:14" ht="141" customHeight="1" x14ac:dyDescent="0.2">
      <c r="A35" s="19">
        <v>25</v>
      </c>
      <c r="B35" s="7" t="s">
        <v>35</v>
      </c>
      <c r="C35" s="7" t="s">
        <v>12</v>
      </c>
      <c r="D35" s="8">
        <f t="shared" si="1"/>
        <v>2041.06</v>
      </c>
      <c r="E35" s="8">
        <f>E36+E37+E38</f>
        <v>0</v>
      </c>
      <c r="F35" s="12">
        <f t="shared" ref="F35:J35" si="5">F36+F37+F38</f>
        <v>270</v>
      </c>
      <c r="G35" s="12">
        <f t="shared" si="5"/>
        <v>861.06000000000006</v>
      </c>
      <c r="H35" s="12">
        <f t="shared" si="5"/>
        <v>371.5</v>
      </c>
      <c r="I35" s="12">
        <f t="shared" si="5"/>
        <v>371.5</v>
      </c>
      <c r="J35" s="12">
        <f t="shared" si="5"/>
        <v>167</v>
      </c>
      <c r="K35" s="31" t="s">
        <v>43</v>
      </c>
      <c r="N35" s="18"/>
    </row>
    <row r="36" spans="1:14" ht="20.25" customHeight="1" x14ac:dyDescent="0.2">
      <c r="A36" s="19">
        <v>26</v>
      </c>
      <c r="B36" s="7" t="s">
        <v>7</v>
      </c>
      <c r="C36" s="7"/>
      <c r="D36" s="8">
        <f t="shared" si="1"/>
        <v>0</v>
      </c>
      <c r="E36" s="8">
        <v>0</v>
      </c>
      <c r="F36" s="12">
        <v>0</v>
      </c>
      <c r="G36" s="26">
        <v>0</v>
      </c>
      <c r="H36" s="26">
        <v>0</v>
      </c>
      <c r="I36" s="12">
        <v>0</v>
      </c>
      <c r="J36" s="12">
        <v>0</v>
      </c>
      <c r="K36" s="7"/>
    </row>
    <row r="37" spans="1:14" ht="24.75" customHeight="1" x14ac:dyDescent="0.2">
      <c r="A37" s="19">
        <v>27</v>
      </c>
      <c r="B37" s="7" t="s">
        <v>8</v>
      </c>
      <c r="C37" s="7"/>
      <c r="D37" s="8">
        <f t="shared" si="1"/>
        <v>0</v>
      </c>
      <c r="E37" s="8">
        <v>0</v>
      </c>
      <c r="F37" s="12">
        <v>0</v>
      </c>
      <c r="G37" s="26">
        <v>0</v>
      </c>
      <c r="H37" s="26">
        <v>0</v>
      </c>
      <c r="I37" s="12">
        <v>0</v>
      </c>
      <c r="J37" s="12">
        <v>0</v>
      </c>
      <c r="K37" s="7"/>
    </row>
    <row r="38" spans="1:14" ht="20.25" customHeight="1" x14ac:dyDescent="0.2">
      <c r="A38" s="19">
        <v>28</v>
      </c>
      <c r="B38" s="7" t="s">
        <v>9</v>
      </c>
      <c r="C38" s="7"/>
      <c r="D38" s="8">
        <f t="shared" si="1"/>
        <v>2041.06</v>
      </c>
      <c r="E38" s="8">
        <v>0</v>
      </c>
      <c r="F38" s="12">
        <f>F44+F56+F50</f>
        <v>270</v>
      </c>
      <c r="G38" s="26">
        <f>G44+G50+G56+G62</f>
        <v>861.06000000000006</v>
      </c>
      <c r="H38" s="26">
        <f t="shared" ref="H38:J38" si="6">H44+H50+H56+H62</f>
        <v>371.5</v>
      </c>
      <c r="I38" s="26">
        <f t="shared" si="6"/>
        <v>371.5</v>
      </c>
      <c r="J38" s="26">
        <f t="shared" si="6"/>
        <v>167</v>
      </c>
      <c r="K38" s="7"/>
    </row>
    <row r="39" spans="1:14" ht="32.25" customHeight="1" x14ac:dyDescent="0.2">
      <c r="A39" s="19">
        <v>29</v>
      </c>
      <c r="B39" s="7" t="s">
        <v>10</v>
      </c>
      <c r="C39" s="7"/>
      <c r="D39" s="8">
        <f t="shared" si="1"/>
        <v>0</v>
      </c>
      <c r="E39" s="8">
        <v>0</v>
      </c>
      <c r="F39" s="12">
        <v>0</v>
      </c>
      <c r="G39" s="26">
        <v>0</v>
      </c>
      <c r="H39" s="26">
        <v>0</v>
      </c>
      <c r="I39" s="12">
        <v>0</v>
      </c>
      <c r="J39" s="12">
        <v>0</v>
      </c>
      <c r="K39" s="7"/>
    </row>
    <row r="40" spans="1:14" ht="21" customHeight="1" x14ac:dyDescent="0.2">
      <c r="A40" s="19">
        <v>30</v>
      </c>
      <c r="B40" s="9" t="s">
        <v>11</v>
      </c>
      <c r="C40" s="31"/>
      <c r="D40" s="8">
        <f t="shared" si="1"/>
        <v>0</v>
      </c>
      <c r="E40" s="8">
        <v>0</v>
      </c>
      <c r="F40" s="12">
        <v>0</v>
      </c>
      <c r="G40" s="26">
        <v>0</v>
      </c>
      <c r="H40" s="26">
        <v>0</v>
      </c>
      <c r="I40" s="12">
        <v>0</v>
      </c>
      <c r="J40" s="12">
        <v>0</v>
      </c>
      <c r="K40" s="31"/>
    </row>
    <row r="41" spans="1:14" ht="111" customHeight="1" x14ac:dyDescent="0.2">
      <c r="A41" s="19">
        <v>31</v>
      </c>
      <c r="B41" s="7" t="s">
        <v>27</v>
      </c>
      <c r="C41" s="7"/>
      <c r="D41" s="8">
        <f t="shared" si="1"/>
        <v>1162</v>
      </c>
      <c r="E41" s="8">
        <f>E42+E43+E44</f>
        <v>0</v>
      </c>
      <c r="F41" s="12">
        <f t="shared" ref="F41:J41" si="7">F42+F43+F44</f>
        <v>253</v>
      </c>
      <c r="G41" s="12">
        <f t="shared" si="7"/>
        <v>150</v>
      </c>
      <c r="H41" s="12">
        <f t="shared" si="7"/>
        <v>304.5</v>
      </c>
      <c r="I41" s="12">
        <f t="shared" si="7"/>
        <v>304.5</v>
      </c>
      <c r="J41" s="12">
        <f t="shared" si="7"/>
        <v>150</v>
      </c>
      <c r="K41" s="31" t="s">
        <v>42</v>
      </c>
    </row>
    <row r="42" spans="1:14" ht="15.75" customHeight="1" x14ac:dyDescent="0.2">
      <c r="A42" s="19">
        <v>32</v>
      </c>
      <c r="B42" s="7" t="s">
        <v>7</v>
      </c>
      <c r="C42" s="7"/>
      <c r="D42" s="8">
        <f t="shared" si="1"/>
        <v>0</v>
      </c>
      <c r="E42" s="8">
        <v>0</v>
      </c>
      <c r="F42" s="12">
        <v>0</v>
      </c>
      <c r="G42" s="26">
        <v>0</v>
      </c>
      <c r="H42" s="26">
        <v>0</v>
      </c>
      <c r="I42" s="12">
        <v>0</v>
      </c>
      <c r="J42" s="12">
        <v>0</v>
      </c>
      <c r="K42" s="7"/>
    </row>
    <row r="43" spans="1:14" ht="15.75" customHeight="1" x14ac:dyDescent="0.2">
      <c r="A43" s="19">
        <v>33</v>
      </c>
      <c r="B43" s="7" t="s">
        <v>8</v>
      </c>
      <c r="C43" s="7"/>
      <c r="D43" s="8">
        <f t="shared" si="1"/>
        <v>0</v>
      </c>
      <c r="E43" s="8">
        <v>0</v>
      </c>
      <c r="F43" s="12">
        <v>0</v>
      </c>
      <c r="G43" s="26">
        <v>0</v>
      </c>
      <c r="H43" s="26">
        <v>0</v>
      </c>
      <c r="I43" s="12">
        <v>0</v>
      </c>
      <c r="J43" s="12">
        <v>0</v>
      </c>
      <c r="K43" s="7"/>
    </row>
    <row r="44" spans="1:14" ht="15.75" customHeight="1" x14ac:dyDescent="0.2">
      <c r="A44" s="19">
        <v>34</v>
      </c>
      <c r="B44" s="7" t="s">
        <v>9</v>
      </c>
      <c r="C44" s="7"/>
      <c r="D44" s="8">
        <f t="shared" si="1"/>
        <v>1162</v>
      </c>
      <c r="E44" s="8">
        <v>0</v>
      </c>
      <c r="F44" s="12">
        <v>253</v>
      </c>
      <c r="G44" s="26">
        <v>150</v>
      </c>
      <c r="H44" s="26">
        <v>304.5</v>
      </c>
      <c r="I44" s="12">
        <v>304.5</v>
      </c>
      <c r="J44" s="12">
        <v>150</v>
      </c>
      <c r="K44" s="7"/>
    </row>
    <row r="45" spans="1:14" ht="15.75" customHeight="1" x14ac:dyDescent="0.2">
      <c r="A45" s="19">
        <v>35</v>
      </c>
      <c r="B45" s="7" t="s">
        <v>10</v>
      </c>
      <c r="C45" s="7"/>
      <c r="D45" s="8">
        <f t="shared" si="1"/>
        <v>0</v>
      </c>
      <c r="E45" s="8">
        <v>0</v>
      </c>
      <c r="F45" s="12">
        <v>0</v>
      </c>
      <c r="G45" s="26">
        <v>0</v>
      </c>
      <c r="H45" s="26">
        <v>0</v>
      </c>
      <c r="I45" s="12">
        <v>0</v>
      </c>
      <c r="J45" s="12">
        <v>0</v>
      </c>
      <c r="K45" s="7"/>
    </row>
    <row r="46" spans="1:14" ht="15.75" customHeight="1" x14ac:dyDescent="0.2">
      <c r="A46" s="19">
        <v>36</v>
      </c>
      <c r="B46" s="9" t="s">
        <v>11</v>
      </c>
      <c r="C46" s="31"/>
      <c r="D46" s="8">
        <f t="shared" si="1"/>
        <v>0</v>
      </c>
      <c r="E46" s="8">
        <v>0</v>
      </c>
      <c r="F46" s="12">
        <v>0</v>
      </c>
      <c r="G46" s="26">
        <v>0</v>
      </c>
      <c r="H46" s="26">
        <v>0</v>
      </c>
      <c r="I46" s="12">
        <v>0</v>
      </c>
      <c r="J46" s="12">
        <v>0</v>
      </c>
      <c r="K46" s="31"/>
    </row>
    <row r="47" spans="1:14" ht="60.75" customHeight="1" x14ac:dyDescent="0.2">
      <c r="A47" s="19">
        <v>37</v>
      </c>
      <c r="B47" s="7" t="s">
        <v>36</v>
      </c>
      <c r="C47" s="7"/>
      <c r="D47" s="8">
        <f t="shared" si="1"/>
        <v>453.72</v>
      </c>
      <c r="E47" s="8">
        <v>0</v>
      </c>
      <c r="F47" s="12">
        <v>0</v>
      </c>
      <c r="G47" s="26">
        <f>SUM(G48:G50,G52)</f>
        <v>453.72</v>
      </c>
      <c r="H47" s="26">
        <v>0</v>
      </c>
      <c r="I47" s="12">
        <v>0</v>
      </c>
      <c r="J47" s="12">
        <v>0</v>
      </c>
      <c r="K47" s="31" t="s">
        <v>41</v>
      </c>
    </row>
    <row r="48" spans="1:14" ht="27.75" customHeight="1" x14ac:dyDescent="0.2">
      <c r="A48" s="19">
        <v>38</v>
      </c>
      <c r="B48" s="7" t="s">
        <v>7</v>
      </c>
      <c r="C48" s="31"/>
      <c r="D48" s="8">
        <f t="shared" si="1"/>
        <v>0</v>
      </c>
      <c r="E48" s="8">
        <v>0</v>
      </c>
      <c r="F48" s="12">
        <v>0</v>
      </c>
      <c r="G48" s="26">
        <v>0</v>
      </c>
      <c r="H48" s="26">
        <v>0</v>
      </c>
      <c r="I48" s="12">
        <v>0</v>
      </c>
      <c r="J48" s="12">
        <v>0</v>
      </c>
      <c r="K48" s="31"/>
    </row>
    <row r="49" spans="1:11" ht="30.75" customHeight="1" x14ac:dyDescent="0.2">
      <c r="A49" s="19">
        <v>39</v>
      </c>
      <c r="B49" s="7" t="s">
        <v>8</v>
      </c>
      <c r="C49" s="31"/>
      <c r="D49" s="8">
        <f t="shared" si="1"/>
        <v>0</v>
      </c>
      <c r="E49" s="8">
        <v>0</v>
      </c>
      <c r="F49" s="12">
        <v>0</v>
      </c>
      <c r="G49" s="26">
        <v>0</v>
      </c>
      <c r="H49" s="26">
        <v>0</v>
      </c>
      <c r="I49" s="12">
        <v>0</v>
      </c>
      <c r="J49" s="12">
        <v>0</v>
      </c>
      <c r="K49" s="31"/>
    </row>
    <row r="50" spans="1:11" ht="30.75" customHeight="1" x14ac:dyDescent="0.2">
      <c r="A50" s="19">
        <v>40</v>
      </c>
      <c r="B50" s="7" t="s">
        <v>9</v>
      </c>
      <c r="C50" s="31"/>
      <c r="D50" s="8">
        <f t="shared" si="1"/>
        <v>453.72</v>
      </c>
      <c r="E50" s="8">
        <v>0</v>
      </c>
      <c r="F50" s="12">
        <v>0</v>
      </c>
      <c r="G50" s="26">
        <v>453.72</v>
      </c>
      <c r="H50" s="26">
        <v>0</v>
      </c>
      <c r="I50" s="12">
        <v>0</v>
      </c>
      <c r="J50" s="12">
        <v>0</v>
      </c>
      <c r="K50" s="31"/>
    </row>
    <row r="51" spans="1:11" ht="32.25" customHeight="1" x14ac:dyDescent="0.2">
      <c r="A51" s="19">
        <v>41</v>
      </c>
      <c r="B51" s="7" t="s">
        <v>10</v>
      </c>
      <c r="C51" s="31"/>
      <c r="D51" s="8">
        <f t="shared" si="1"/>
        <v>0</v>
      </c>
      <c r="E51" s="8">
        <v>0</v>
      </c>
      <c r="F51" s="12">
        <v>0</v>
      </c>
      <c r="G51" s="26">
        <v>0</v>
      </c>
      <c r="H51" s="26">
        <v>0</v>
      </c>
      <c r="I51" s="12">
        <v>0</v>
      </c>
      <c r="J51" s="12">
        <v>0</v>
      </c>
      <c r="K51" s="31"/>
    </row>
    <row r="52" spans="1:11" ht="32.25" customHeight="1" x14ac:dyDescent="0.2">
      <c r="A52" s="19">
        <v>42</v>
      </c>
      <c r="B52" s="9" t="s">
        <v>11</v>
      </c>
      <c r="C52" s="31"/>
      <c r="D52" s="8">
        <f t="shared" si="1"/>
        <v>0</v>
      </c>
      <c r="E52" s="8">
        <v>0</v>
      </c>
      <c r="F52" s="12">
        <v>0</v>
      </c>
      <c r="G52" s="26">
        <v>0</v>
      </c>
      <c r="H52" s="26">
        <v>0</v>
      </c>
      <c r="I52" s="12">
        <v>0</v>
      </c>
      <c r="J52" s="12">
        <v>0</v>
      </c>
      <c r="K52" s="31"/>
    </row>
    <row r="53" spans="1:11" ht="59.25" customHeight="1" x14ac:dyDescent="0.2">
      <c r="A53" s="19">
        <v>43</v>
      </c>
      <c r="B53" s="7" t="s">
        <v>37</v>
      </c>
      <c r="C53" s="7"/>
      <c r="D53" s="8">
        <f t="shared" si="1"/>
        <v>85</v>
      </c>
      <c r="E53" s="8">
        <f>E54+E55+E56</f>
        <v>0</v>
      </c>
      <c r="F53" s="12">
        <f t="shared" ref="F53:J53" si="8">F54+F55+F56</f>
        <v>17</v>
      </c>
      <c r="G53" s="12">
        <f t="shared" si="8"/>
        <v>17</v>
      </c>
      <c r="H53" s="12">
        <f t="shared" si="8"/>
        <v>17</v>
      </c>
      <c r="I53" s="12">
        <f t="shared" si="8"/>
        <v>17</v>
      </c>
      <c r="J53" s="12">
        <f t="shared" si="8"/>
        <v>17</v>
      </c>
      <c r="K53" s="31" t="s">
        <v>38</v>
      </c>
    </row>
    <row r="54" spans="1:11" ht="15" x14ac:dyDescent="0.2">
      <c r="A54" s="19">
        <v>44</v>
      </c>
      <c r="B54" s="7" t="s">
        <v>7</v>
      </c>
      <c r="C54" s="7"/>
      <c r="D54" s="8">
        <f t="shared" si="1"/>
        <v>0</v>
      </c>
      <c r="E54" s="8">
        <v>0</v>
      </c>
      <c r="F54" s="12">
        <v>0</v>
      </c>
      <c r="G54" s="26">
        <v>0</v>
      </c>
      <c r="H54" s="26">
        <v>0</v>
      </c>
      <c r="I54" s="12">
        <v>0</v>
      </c>
      <c r="J54" s="12">
        <v>0</v>
      </c>
      <c r="K54" s="7"/>
    </row>
    <row r="55" spans="1:11" ht="15" x14ac:dyDescent="0.2">
      <c r="A55" s="19">
        <v>45</v>
      </c>
      <c r="B55" s="7" t="s">
        <v>8</v>
      </c>
      <c r="C55" s="7"/>
      <c r="D55" s="8">
        <f t="shared" si="1"/>
        <v>0</v>
      </c>
      <c r="E55" s="8">
        <v>0</v>
      </c>
      <c r="F55" s="12">
        <v>0</v>
      </c>
      <c r="G55" s="26">
        <v>0</v>
      </c>
      <c r="H55" s="26">
        <v>0</v>
      </c>
      <c r="I55" s="12">
        <v>0</v>
      </c>
      <c r="J55" s="12">
        <v>0</v>
      </c>
      <c r="K55" s="7"/>
    </row>
    <row r="56" spans="1:11" ht="15" x14ac:dyDescent="0.2">
      <c r="A56" s="19">
        <v>46</v>
      </c>
      <c r="B56" s="7" t="s">
        <v>9</v>
      </c>
      <c r="C56" s="7"/>
      <c r="D56" s="8">
        <f t="shared" si="1"/>
        <v>85</v>
      </c>
      <c r="E56" s="8">
        <v>0</v>
      </c>
      <c r="F56" s="12">
        <v>17</v>
      </c>
      <c r="G56" s="26">
        <v>17</v>
      </c>
      <c r="H56" s="26">
        <v>17</v>
      </c>
      <c r="I56" s="12">
        <v>17</v>
      </c>
      <c r="J56" s="12">
        <v>17</v>
      </c>
      <c r="K56" s="7"/>
    </row>
    <row r="57" spans="1:11" ht="45" x14ac:dyDescent="0.2">
      <c r="A57" s="19">
        <v>47</v>
      </c>
      <c r="B57" s="7" t="s">
        <v>10</v>
      </c>
      <c r="C57" s="7"/>
      <c r="D57" s="8">
        <f t="shared" si="1"/>
        <v>0</v>
      </c>
      <c r="E57" s="8">
        <v>0</v>
      </c>
      <c r="F57" s="12">
        <v>0</v>
      </c>
      <c r="G57" s="26">
        <v>0</v>
      </c>
      <c r="H57" s="26">
        <v>0</v>
      </c>
      <c r="I57" s="12">
        <v>0</v>
      </c>
      <c r="J57" s="12">
        <v>0</v>
      </c>
      <c r="K57" s="7"/>
    </row>
    <row r="58" spans="1:11" ht="15" x14ac:dyDescent="0.2">
      <c r="A58" s="19">
        <v>48</v>
      </c>
      <c r="B58" s="9" t="s">
        <v>11</v>
      </c>
      <c r="C58" s="31"/>
      <c r="D58" s="8">
        <f t="shared" si="1"/>
        <v>0</v>
      </c>
      <c r="E58" s="8">
        <v>0</v>
      </c>
      <c r="F58" s="12">
        <v>0</v>
      </c>
      <c r="G58" s="26">
        <v>0</v>
      </c>
      <c r="H58" s="26">
        <v>0</v>
      </c>
      <c r="I58" s="12">
        <v>0</v>
      </c>
      <c r="J58" s="12">
        <v>0</v>
      </c>
      <c r="K58" s="31"/>
    </row>
    <row r="59" spans="1:11" s="21" customFormat="1" ht="75" x14ac:dyDescent="0.2">
      <c r="A59" s="19">
        <v>49</v>
      </c>
      <c r="B59" s="36" t="s">
        <v>44</v>
      </c>
      <c r="C59" s="36"/>
      <c r="D59" s="12">
        <f t="shared" ref="D59:D64" si="9">E59+F59+G59+H59+I59+J59</f>
        <v>340.34000000000003</v>
      </c>
      <c r="E59" s="12">
        <f>E60+E61+E62</f>
        <v>0</v>
      </c>
      <c r="F59" s="12">
        <v>0</v>
      </c>
      <c r="G59" s="12">
        <f t="shared" ref="G59:J59" si="10">G60+G61+G62</f>
        <v>240.34</v>
      </c>
      <c r="H59" s="12">
        <f t="shared" si="10"/>
        <v>50</v>
      </c>
      <c r="I59" s="12">
        <f t="shared" si="10"/>
        <v>50</v>
      </c>
      <c r="J59" s="12">
        <f t="shared" si="10"/>
        <v>0</v>
      </c>
      <c r="K59" s="14" t="s">
        <v>42</v>
      </c>
    </row>
    <row r="60" spans="1:11" s="21" customFormat="1" ht="15" x14ac:dyDescent="0.2">
      <c r="A60" s="19">
        <v>50</v>
      </c>
      <c r="B60" s="36" t="s">
        <v>7</v>
      </c>
      <c r="C60" s="36"/>
      <c r="D60" s="12">
        <f t="shared" si="9"/>
        <v>0</v>
      </c>
      <c r="E60" s="12">
        <v>0</v>
      </c>
      <c r="F60" s="12">
        <v>0</v>
      </c>
      <c r="G60" s="26">
        <v>0</v>
      </c>
      <c r="H60" s="26">
        <v>0</v>
      </c>
      <c r="I60" s="12">
        <v>0</v>
      </c>
      <c r="J60" s="12">
        <v>0</v>
      </c>
      <c r="K60" s="36"/>
    </row>
    <row r="61" spans="1:11" s="21" customFormat="1" ht="15" x14ac:dyDescent="0.2">
      <c r="A61" s="19">
        <v>51</v>
      </c>
      <c r="B61" s="36" t="s">
        <v>8</v>
      </c>
      <c r="C61" s="36"/>
      <c r="D61" s="12">
        <f t="shared" si="9"/>
        <v>0</v>
      </c>
      <c r="E61" s="12">
        <v>0</v>
      </c>
      <c r="F61" s="12">
        <v>0</v>
      </c>
      <c r="G61" s="26">
        <v>0</v>
      </c>
      <c r="H61" s="26">
        <v>0</v>
      </c>
      <c r="I61" s="12">
        <v>0</v>
      </c>
      <c r="J61" s="12">
        <v>0</v>
      </c>
      <c r="K61" s="36"/>
    </row>
    <row r="62" spans="1:11" s="21" customFormat="1" ht="15" x14ac:dyDescent="0.2">
      <c r="A62" s="19">
        <v>52</v>
      </c>
      <c r="B62" s="36" t="s">
        <v>9</v>
      </c>
      <c r="C62" s="36"/>
      <c r="D62" s="12">
        <f t="shared" si="9"/>
        <v>340.34000000000003</v>
      </c>
      <c r="E62" s="12">
        <v>0</v>
      </c>
      <c r="F62" s="12">
        <v>0</v>
      </c>
      <c r="G62" s="26">
        <v>240.34</v>
      </c>
      <c r="H62" s="26">
        <v>50</v>
      </c>
      <c r="I62" s="12">
        <v>50</v>
      </c>
      <c r="J62" s="12">
        <v>0</v>
      </c>
      <c r="K62" s="36"/>
    </row>
    <row r="63" spans="1:11" s="21" customFormat="1" ht="45" x14ac:dyDescent="0.2">
      <c r="A63" s="19">
        <v>53</v>
      </c>
      <c r="B63" s="36" t="s">
        <v>10</v>
      </c>
      <c r="C63" s="36"/>
      <c r="D63" s="12">
        <f t="shared" si="9"/>
        <v>0</v>
      </c>
      <c r="E63" s="12">
        <v>0</v>
      </c>
      <c r="F63" s="12">
        <v>0</v>
      </c>
      <c r="G63" s="26">
        <v>0</v>
      </c>
      <c r="H63" s="26">
        <v>0</v>
      </c>
      <c r="I63" s="12">
        <v>0</v>
      </c>
      <c r="J63" s="12">
        <v>0</v>
      </c>
      <c r="K63" s="36"/>
    </row>
    <row r="64" spans="1:11" s="21" customFormat="1" ht="15" x14ac:dyDescent="0.2">
      <c r="A64" s="19">
        <v>54</v>
      </c>
      <c r="B64" s="37" t="s">
        <v>11</v>
      </c>
      <c r="C64" s="14"/>
      <c r="D64" s="12">
        <f t="shared" si="9"/>
        <v>0</v>
      </c>
      <c r="E64" s="12">
        <v>0</v>
      </c>
      <c r="F64" s="12">
        <v>0</v>
      </c>
      <c r="G64" s="26">
        <v>0</v>
      </c>
      <c r="H64" s="26">
        <v>0</v>
      </c>
      <c r="I64" s="12">
        <v>0</v>
      </c>
      <c r="J64" s="12">
        <v>0</v>
      </c>
      <c r="K64" s="14"/>
    </row>
    <row r="65" spans="1:11" ht="105" x14ac:dyDescent="0.2">
      <c r="A65" s="19">
        <v>55</v>
      </c>
      <c r="B65" s="7" t="s">
        <v>19</v>
      </c>
      <c r="C65" s="7" t="s">
        <v>12</v>
      </c>
      <c r="D65" s="8">
        <f t="shared" si="1"/>
        <v>2126.46</v>
      </c>
      <c r="E65" s="8">
        <f>E66+E67+E68</f>
        <v>0</v>
      </c>
      <c r="F65" s="12">
        <f t="shared" ref="F65" si="11">F66+F67+F68</f>
        <v>704.6</v>
      </c>
      <c r="G65" s="12">
        <f>SUM(G71+G77+G83+G89+G95+G101+G107)</f>
        <v>1121.8599999999999</v>
      </c>
      <c r="H65" s="12">
        <f>SUM(H71+H77+H83+H89+H95+H101+H107)</f>
        <v>100</v>
      </c>
      <c r="I65" s="12">
        <f>SUM(I71+I77+I83+I89+I95+I101+I107)</f>
        <v>100</v>
      </c>
      <c r="J65" s="12">
        <f>SUM(J71+J77+J83+J89+J95+J101+J107)</f>
        <v>100</v>
      </c>
      <c r="K65" s="31" t="s">
        <v>24</v>
      </c>
    </row>
    <row r="66" spans="1:11" ht="15" x14ac:dyDescent="0.2">
      <c r="A66" s="19">
        <v>56</v>
      </c>
      <c r="B66" s="7" t="s">
        <v>7</v>
      </c>
      <c r="C66" s="7"/>
      <c r="D66" s="8">
        <f t="shared" si="1"/>
        <v>0</v>
      </c>
      <c r="E66" s="8">
        <v>0</v>
      </c>
      <c r="F66" s="12">
        <v>0</v>
      </c>
      <c r="G66" s="26">
        <v>0</v>
      </c>
      <c r="H66" s="26">
        <v>0</v>
      </c>
      <c r="I66" s="12">
        <v>0</v>
      </c>
      <c r="J66" s="12">
        <v>0</v>
      </c>
      <c r="K66" s="7"/>
    </row>
    <row r="67" spans="1:11" ht="15" x14ac:dyDescent="0.2">
      <c r="A67" s="19">
        <v>57</v>
      </c>
      <c r="B67" s="7" t="s">
        <v>8</v>
      </c>
      <c r="C67" s="7"/>
      <c r="D67" s="8">
        <f t="shared" si="1"/>
        <v>0</v>
      </c>
      <c r="E67" s="8">
        <v>0</v>
      </c>
      <c r="F67" s="12">
        <v>0</v>
      </c>
      <c r="G67" s="26">
        <v>0</v>
      </c>
      <c r="H67" s="26">
        <v>0</v>
      </c>
      <c r="I67" s="12">
        <v>0</v>
      </c>
      <c r="J67" s="12">
        <v>0</v>
      </c>
      <c r="K67" s="7"/>
    </row>
    <row r="68" spans="1:11" ht="15" x14ac:dyDescent="0.2">
      <c r="A68" s="19">
        <v>58</v>
      </c>
      <c r="B68" s="7" t="s">
        <v>9</v>
      </c>
      <c r="C68" s="7"/>
      <c r="D68" s="8">
        <f t="shared" si="1"/>
        <v>2126.46</v>
      </c>
      <c r="E68" s="8">
        <v>0</v>
      </c>
      <c r="F68" s="12">
        <f>F74+F80+F86+F92+F98+F104+F110</f>
        <v>704.6</v>
      </c>
      <c r="G68" s="12">
        <f t="shared" ref="G68:J68" si="12">G74+G80+G86+G92+G98+G104+G110</f>
        <v>1121.8599999999999</v>
      </c>
      <c r="H68" s="12">
        <f t="shared" si="12"/>
        <v>100</v>
      </c>
      <c r="I68" s="12">
        <f t="shared" si="12"/>
        <v>100</v>
      </c>
      <c r="J68" s="12">
        <f t="shared" si="12"/>
        <v>100</v>
      </c>
      <c r="K68" s="7"/>
    </row>
    <row r="69" spans="1:11" ht="45" x14ac:dyDescent="0.2">
      <c r="A69" s="19">
        <v>59</v>
      </c>
      <c r="B69" s="7" t="s">
        <v>10</v>
      </c>
      <c r="C69" s="7"/>
      <c r="D69" s="8">
        <f t="shared" si="1"/>
        <v>100.2</v>
      </c>
      <c r="E69" s="8">
        <v>0</v>
      </c>
      <c r="F69" s="12">
        <v>0</v>
      </c>
      <c r="G69" s="26">
        <f>G111</f>
        <v>100.2</v>
      </c>
      <c r="H69" s="26">
        <v>0</v>
      </c>
      <c r="I69" s="12">
        <v>0</v>
      </c>
      <c r="J69" s="12">
        <v>0</v>
      </c>
      <c r="K69" s="7"/>
    </row>
    <row r="70" spans="1:11" ht="15" x14ac:dyDescent="0.2">
      <c r="A70" s="19">
        <v>60</v>
      </c>
      <c r="B70" s="9" t="s">
        <v>11</v>
      </c>
      <c r="C70" s="31"/>
      <c r="D70" s="8">
        <f t="shared" si="1"/>
        <v>0</v>
      </c>
      <c r="E70" s="8">
        <v>0</v>
      </c>
      <c r="F70" s="12">
        <v>0</v>
      </c>
      <c r="G70" s="26">
        <v>0</v>
      </c>
      <c r="H70" s="26">
        <v>0</v>
      </c>
      <c r="I70" s="12">
        <v>0</v>
      </c>
      <c r="J70" s="12">
        <v>0</v>
      </c>
      <c r="K70" s="31"/>
    </row>
    <row r="71" spans="1:11" ht="75" x14ac:dyDescent="0.2">
      <c r="A71" s="19">
        <v>61</v>
      </c>
      <c r="B71" s="7" t="s">
        <v>34</v>
      </c>
      <c r="C71" s="7"/>
      <c r="D71" s="8">
        <f t="shared" si="1"/>
        <v>46.1</v>
      </c>
      <c r="E71" s="8">
        <f>E72+E73+E74</f>
        <v>0</v>
      </c>
      <c r="F71" s="12">
        <f t="shared" ref="F71:J71" si="13">F72+F73+F74</f>
        <v>0</v>
      </c>
      <c r="G71" s="12">
        <f t="shared" si="13"/>
        <v>46.1</v>
      </c>
      <c r="H71" s="12">
        <f t="shared" si="13"/>
        <v>0</v>
      </c>
      <c r="I71" s="12">
        <f t="shared" si="13"/>
        <v>0</v>
      </c>
      <c r="J71" s="12">
        <f t="shared" si="13"/>
        <v>0</v>
      </c>
      <c r="K71" s="31" t="s">
        <v>39</v>
      </c>
    </row>
    <row r="72" spans="1:11" ht="15" x14ac:dyDescent="0.2">
      <c r="A72" s="19">
        <v>62</v>
      </c>
      <c r="B72" s="7" t="s">
        <v>7</v>
      </c>
      <c r="C72" s="7"/>
      <c r="D72" s="8">
        <f t="shared" si="1"/>
        <v>0</v>
      </c>
      <c r="E72" s="8">
        <v>0</v>
      </c>
      <c r="F72" s="12">
        <v>0</v>
      </c>
      <c r="G72" s="26">
        <v>0</v>
      </c>
      <c r="H72" s="26">
        <v>0</v>
      </c>
      <c r="I72" s="12">
        <v>0</v>
      </c>
      <c r="J72" s="12">
        <v>0</v>
      </c>
      <c r="K72" s="7"/>
    </row>
    <row r="73" spans="1:11" ht="15" x14ac:dyDescent="0.2">
      <c r="A73" s="19">
        <v>63</v>
      </c>
      <c r="B73" s="7" t="s">
        <v>8</v>
      </c>
      <c r="C73" s="7"/>
      <c r="D73" s="8">
        <f t="shared" si="1"/>
        <v>0</v>
      </c>
      <c r="E73" s="8">
        <v>0</v>
      </c>
      <c r="F73" s="12">
        <v>0</v>
      </c>
      <c r="G73" s="26">
        <v>0</v>
      </c>
      <c r="H73" s="26">
        <v>0</v>
      </c>
      <c r="I73" s="12">
        <v>0</v>
      </c>
      <c r="J73" s="12">
        <v>0</v>
      </c>
      <c r="K73" s="7"/>
    </row>
    <row r="74" spans="1:11" ht="15" x14ac:dyDescent="0.2">
      <c r="A74" s="19">
        <v>64</v>
      </c>
      <c r="B74" s="7" t="s">
        <v>9</v>
      </c>
      <c r="C74" s="7"/>
      <c r="D74" s="8">
        <f t="shared" si="1"/>
        <v>46.1</v>
      </c>
      <c r="E74" s="8">
        <v>0</v>
      </c>
      <c r="F74" s="12">
        <v>0</v>
      </c>
      <c r="G74" s="26">
        <v>46.1</v>
      </c>
      <c r="H74" s="26">
        <v>0</v>
      </c>
      <c r="I74" s="12">
        <v>0</v>
      </c>
      <c r="J74" s="12">
        <v>0</v>
      </c>
      <c r="K74" s="7"/>
    </row>
    <row r="75" spans="1:11" ht="45" x14ac:dyDescent="0.2">
      <c r="A75" s="19">
        <v>65</v>
      </c>
      <c r="B75" s="7" t="s">
        <v>10</v>
      </c>
      <c r="C75" s="7"/>
      <c r="D75" s="8">
        <f t="shared" si="1"/>
        <v>0</v>
      </c>
      <c r="E75" s="8">
        <v>0</v>
      </c>
      <c r="F75" s="12">
        <v>0</v>
      </c>
      <c r="G75" s="26">
        <v>0</v>
      </c>
      <c r="H75" s="26">
        <v>0</v>
      </c>
      <c r="I75" s="12">
        <v>0</v>
      </c>
      <c r="J75" s="12">
        <v>0</v>
      </c>
      <c r="K75" s="7"/>
    </row>
    <row r="76" spans="1:11" ht="15" x14ac:dyDescent="0.2">
      <c r="A76" s="19">
        <v>66</v>
      </c>
      <c r="B76" s="9" t="s">
        <v>11</v>
      </c>
      <c r="C76" s="31"/>
      <c r="D76" s="8">
        <f t="shared" si="1"/>
        <v>0</v>
      </c>
      <c r="E76" s="8">
        <v>0</v>
      </c>
      <c r="F76" s="12">
        <v>0</v>
      </c>
      <c r="G76" s="26">
        <v>0</v>
      </c>
      <c r="H76" s="26">
        <v>0</v>
      </c>
      <c r="I76" s="12">
        <v>0</v>
      </c>
      <c r="J76" s="12">
        <v>0</v>
      </c>
      <c r="K76" s="31"/>
    </row>
    <row r="77" spans="1:11" ht="45" x14ac:dyDescent="0.2">
      <c r="A77" s="19">
        <v>67</v>
      </c>
      <c r="B77" s="7" t="s">
        <v>32</v>
      </c>
      <c r="C77" s="7"/>
      <c r="D77" s="8">
        <f t="shared" si="1"/>
        <v>107.21</v>
      </c>
      <c r="E77" s="8">
        <f>E78+E79+E80</f>
        <v>0</v>
      </c>
      <c r="F77" s="12">
        <v>0</v>
      </c>
      <c r="G77" s="12">
        <f t="shared" ref="G77:J77" si="14">G78+G79+G80</f>
        <v>107.21</v>
      </c>
      <c r="H77" s="12">
        <f t="shared" si="14"/>
        <v>0</v>
      </c>
      <c r="I77" s="12">
        <f t="shared" si="14"/>
        <v>0</v>
      </c>
      <c r="J77" s="12">
        <f t="shared" si="14"/>
        <v>0</v>
      </c>
      <c r="K77" s="31" t="s">
        <v>39</v>
      </c>
    </row>
    <row r="78" spans="1:11" ht="15" x14ac:dyDescent="0.2">
      <c r="A78" s="19">
        <v>68</v>
      </c>
      <c r="B78" s="7" t="s">
        <v>7</v>
      </c>
      <c r="C78" s="7"/>
      <c r="D78" s="8">
        <f t="shared" si="1"/>
        <v>0</v>
      </c>
      <c r="E78" s="8">
        <v>0</v>
      </c>
      <c r="F78" s="12">
        <v>0</v>
      </c>
      <c r="G78" s="26">
        <v>0</v>
      </c>
      <c r="H78" s="26">
        <v>0</v>
      </c>
      <c r="I78" s="12">
        <v>0</v>
      </c>
      <c r="J78" s="12">
        <v>0</v>
      </c>
      <c r="K78" s="7"/>
    </row>
    <row r="79" spans="1:11" ht="15" x14ac:dyDescent="0.2">
      <c r="A79" s="19">
        <v>69</v>
      </c>
      <c r="B79" s="7" t="s">
        <v>8</v>
      </c>
      <c r="C79" s="7"/>
      <c r="D79" s="8">
        <f t="shared" si="1"/>
        <v>0</v>
      </c>
      <c r="E79" s="8">
        <v>0</v>
      </c>
      <c r="F79" s="12">
        <v>0</v>
      </c>
      <c r="G79" s="26">
        <v>0</v>
      </c>
      <c r="H79" s="26">
        <v>0</v>
      </c>
      <c r="I79" s="12">
        <v>0</v>
      </c>
      <c r="J79" s="12">
        <v>0</v>
      </c>
      <c r="K79" s="7"/>
    </row>
    <row r="80" spans="1:11" ht="15" x14ac:dyDescent="0.2">
      <c r="A80" s="19">
        <v>70</v>
      </c>
      <c r="B80" s="7" t="s">
        <v>9</v>
      </c>
      <c r="C80" s="7"/>
      <c r="D80" s="8">
        <f t="shared" si="1"/>
        <v>107.21</v>
      </c>
      <c r="E80" s="8">
        <v>0</v>
      </c>
      <c r="F80" s="12">
        <v>0</v>
      </c>
      <c r="G80" s="26">
        <v>107.21</v>
      </c>
      <c r="H80" s="26">
        <v>0</v>
      </c>
      <c r="I80" s="12">
        <v>0</v>
      </c>
      <c r="J80" s="12">
        <v>0</v>
      </c>
      <c r="K80" s="7"/>
    </row>
    <row r="81" spans="1:11" ht="45" x14ac:dyDescent="0.2">
      <c r="A81" s="19">
        <v>71</v>
      </c>
      <c r="B81" s="7" t="s">
        <v>10</v>
      </c>
      <c r="C81" s="7"/>
      <c r="D81" s="8">
        <f t="shared" si="1"/>
        <v>0</v>
      </c>
      <c r="E81" s="8">
        <v>0</v>
      </c>
      <c r="F81" s="12">
        <v>0</v>
      </c>
      <c r="G81" s="26">
        <v>0</v>
      </c>
      <c r="H81" s="26">
        <v>0</v>
      </c>
      <c r="I81" s="12">
        <v>0</v>
      </c>
      <c r="J81" s="12">
        <v>0</v>
      </c>
      <c r="K81" s="7"/>
    </row>
    <row r="82" spans="1:11" ht="15" x14ac:dyDescent="0.2">
      <c r="A82" s="19">
        <v>72</v>
      </c>
      <c r="B82" s="9" t="s">
        <v>11</v>
      </c>
      <c r="C82" s="31"/>
      <c r="D82" s="8">
        <f t="shared" ref="D82:D112" si="15">E82+F82+G82+H82+I82+J82</f>
        <v>0</v>
      </c>
      <c r="E82" s="8">
        <v>0</v>
      </c>
      <c r="F82" s="12">
        <v>0</v>
      </c>
      <c r="G82" s="26">
        <v>0</v>
      </c>
      <c r="H82" s="26">
        <v>0</v>
      </c>
      <c r="I82" s="12">
        <v>0</v>
      </c>
      <c r="J82" s="12">
        <v>0</v>
      </c>
      <c r="K82" s="31"/>
    </row>
    <row r="83" spans="1:11" ht="30" x14ac:dyDescent="0.2">
      <c r="A83" s="19">
        <v>73</v>
      </c>
      <c r="B83" s="7" t="s">
        <v>33</v>
      </c>
      <c r="C83" s="7"/>
      <c r="D83" s="8">
        <f t="shared" si="15"/>
        <v>441.6</v>
      </c>
      <c r="E83" s="8">
        <f>E86</f>
        <v>0</v>
      </c>
      <c r="F83" s="12">
        <f t="shared" ref="F83:J83" si="16">F86</f>
        <v>0</v>
      </c>
      <c r="G83" s="12">
        <f t="shared" si="16"/>
        <v>141.6</v>
      </c>
      <c r="H83" s="12">
        <f t="shared" si="16"/>
        <v>100</v>
      </c>
      <c r="I83" s="12">
        <f t="shared" si="16"/>
        <v>100</v>
      </c>
      <c r="J83" s="12">
        <f t="shared" si="16"/>
        <v>100</v>
      </c>
      <c r="K83" s="31" t="s">
        <v>24</v>
      </c>
    </row>
    <row r="84" spans="1:11" ht="15" x14ac:dyDescent="0.2">
      <c r="A84" s="19">
        <v>74</v>
      </c>
      <c r="B84" s="7" t="s">
        <v>7</v>
      </c>
      <c r="C84" s="7"/>
      <c r="D84" s="8">
        <f t="shared" si="15"/>
        <v>0</v>
      </c>
      <c r="E84" s="8">
        <v>0</v>
      </c>
      <c r="F84" s="12">
        <v>0</v>
      </c>
      <c r="G84" s="26">
        <v>0</v>
      </c>
      <c r="H84" s="26">
        <v>0</v>
      </c>
      <c r="I84" s="12">
        <v>0</v>
      </c>
      <c r="J84" s="12">
        <v>0</v>
      </c>
      <c r="K84" s="7"/>
    </row>
    <row r="85" spans="1:11" ht="15" x14ac:dyDescent="0.2">
      <c r="A85" s="19">
        <v>75</v>
      </c>
      <c r="B85" s="7" t="s">
        <v>8</v>
      </c>
      <c r="C85" s="7"/>
      <c r="D85" s="8">
        <f t="shared" si="15"/>
        <v>0</v>
      </c>
      <c r="E85" s="8">
        <v>0</v>
      </c>
      <c r="F85" s="12">
        <v>0</v>
      </c>
      <c r="G85" s="26">
        <v>0</v>
      </c>
      <c r="H85" s="26">
        <v>0</v>
      </c>
      <c r="I85" s="12">
        <v>0</v>
      </c>
      <c r="J85" s="12">
        <v>0</v>
      </c>
      <c r="K85" s="7"/>
    </row>
    <row r="86" spans="1:11" ht="15" x14ac:dyDescent="0.2">
      <c r="A86" s="19">
        <v>76</v>
      </c>
      <c r="B86" s="7" t="s">
        <v>9</v>
      </c>
      <c r="C86" s="7"/>
      <c r="D86" s="8">
        <f t="shared" si="15"/>
        <v>441.6</v>
      </c>
      <c r="E86" s="8">
        <v>0</v>
      </c>
      <c r="F86" s="12">
        <f>SUM(K149+K163+K176)</f>
        <v>0</v>
      </c>
      <c r="G86" s="26">
        <v>141.6</v>
      </c>
      <c r="H86" s="26">
        <v>100</v>
      </c>
      <c r="I86" s="26">
        <v>100</v>
      </c>
      <c r="J86" s="26">
        <v>100</v>
      </c>
      <c r="K86" s="7"/>
    </row>
    <row r="87" spans="1:11" ht="45" x14ac:dyDescent="0.2">
      <c r="A87" s="19">
        <v>77</v>
      </c>
      <c r="B87" s="7" t="s">
        <v>10</v>
      </c>
      <c r="C87" s="7"/>
      <c r="D87" s="8">
        <f t="shared" si="15"/>
        <v>0</v>
      </c>
      <c r="E87" s="8">
        <v>0</v>
      </c>
      <c r="F87" s="12">
        <v>0</v>
      </c>
      <c r="G87" s="26">
        <v>0</v>
      </c>
      <c r="H87" s="26">
        <v>0</v>
      </c>
      <c r="I87" s="12">
        <v>0</v>
      </c>
      <c r="J87" s="12">
        <v>0</v>
      </c>
      <c r="K87" s="7"/>
    </row>
    <row r="88" spans="1:11" ht="15" x14ac:dyDescent="0.2">
      <c r="A88" s="19">
        <v>78</v>
      </c>
      <c r="B88" s="9" t="s">
        <v>11</v>
      </c>
      <c r="C88" s="31"/>
      <c r="D88" s="8">
        <f t="shared" si="15"/>
        <v>0</v>
      </c>
      <c r="E88" s="8">
        <v>0</v>
      </c>
      <c r="F88" s="12">
        <v>0</v>
      </c>
      <c r="G88" s="26">
        <v>0</v>
      </c>
      <c r="H88" s="26">
        <v>0</v>
      </c>
      <c r="I88" s="12">
        <v>0</v>
      </c>
      <c r="J88" s="12">
        <v>0</v>
      </c>
      <c r="K88" s="31"/>
    </row>
    <row r="89" spans="1:11" ht="30" x14ac:dyDescent="0.2">
      <c r="A89" s="19">
        <v>79</v>
      </c>
      <c r="B89" s="7" t="s">
        <v>28</v>
      </c>
      <c r="C89" s="7"/>
      <c r="D89" s="8">
        <f t="shared" si="15"/>
        <v>37</v>
      </c>
      <c r="E89" s="8">
        <f>E90+E91+E92</f>
        <v>0</v>
      </c>
      <c r="F89" s="12">
        <v>0</v>
      </c>
      <c r="G89" s="12">
        <f t="shared" ref="G89:J89" si="17">G90+G91+G92</f>
        <v>37</v>
      </c>
      <c r="H89" s="12">
        <f t="shared" si="17"/>
        <v>0</v>
      </c>
      <c r="I89" s="12">
        <f t="shared" si="17"/>
        <v>0</v>
      </c>
      <c r="J89" s="12">
        <f t="shared" si="17"/>
        <v>0</v>
      </c>
      <c r="K89" s="31" t="s">
        <v>39</v>
      </c>
    </row>
    <row r="90" spans="1:11" ht="15" x14ac:dyDescent="0.2">
      <c r="A90" s="19">
        <v>80</v>
      </c>
      <c r="B90" s="7" t="s">
        <v>7</v>
      </c>
      <c r="C90" s="7"/>
      <c r="D90" s="8">
        <f t="shared" si="15"/>
        <v>0</v>
      </c>
      <c r="E90" s="8">
        <v>0</v>
      </c>
      <c r="F90" s="12">
        <v>0</v>
      </c>
      <c r="G90" s="26">
        <v>0</v>
      </c>
      <c r="H90" s="26">
        <v>0</v>
      </c>
      <c r="I90" s="12">
        <v>0</v>
      </c>
      <c r="J90" s="12">
        <v>0</v>
      </c>
      <c r="K90" s="7"/>
    </row>
    <row r="91" spans="1:11" ht="15" x14ac:dyDescent="0.2">
      <c r="A91" s="19">
        <v>81</v>
      </c>
      <c r="B91" s="7" t="s">
        <v>8</v>
      </c>
      <c r="C91" s="7"/>
      <c r="D91" s="8">
        <f t="shared" si="15"/>
        <v>0</v>
      </c>
      <c r="E91" s="8">
        <v>0</v>
      </c>
      <c r="F91" s="12">
        <v>0</v>
      </c>
      <c r="G91" s="26">
        <v>0</v>
      </c>
      <c r="H91" s="26">
        <v>0</v>
      </c>
      <c r="I91" s="12">
        <v>0</v>
      </c>
      <c r="J91" s="12">
        <v>0</v>
      </c>
      <c r="K91" s="7"/>
    </row>
    <row r="92" spans="1:11" ht="15" x14ac:dyDescent="0.2">
      <c r="A92" s="19">
        <v>82</v>
      </c>
      <c r="B92" s="7" t="s">
        <v>9</v>
      </c>
      <c r="C92" s="7"/>
      <c r="D92" s="8">
        <f t="shared" si="15"/>
        <v>37</v>
      </c>
      <c r="E92" s="8">
        <v>0</v>
      </c>
      <c r="F92" s="12">
        <v>0</v>
      </c>
      <c r="G92" s="26">
        <v>37</v>
      </c>
      <c r="H92" s="26">
        <v>0</v>
      </c>
      <c r="I92" s="12">
        <v>0</v>
      </c>
      <c r="J92" s="12">
        <v>0</v>
      </c>
      <c r="K92" s="7"/>
    </row>
    <row r="93" spans="1:11" ht="45" x14ac:dyDescent="0.2">
      <c r="A93" s="19">
        <v>83</v>
      </c>
      <c r="B93" s="7" t="s">
        <v>10</v>
      </c>
      <c r="C93" s="7"/>
      <c r="D93" s="8">
        <f t="shared" si="15"/>
        <v>0</v>
      </c>
      <c r="E93" s="8">
        <v>0</v>
      </c>
      <c r="F93" s="12">
        <v>0</v>
      </c>
      <c r="G93" s="26">
        <v>0</v>
      </c>
      <c r="H93" s="26">
        <v>0</v>
      </c>
      <c r="I93" s="12">
        <v>0</v>
      </c>
      <c r="J93" s="12">
        <v>0</v>
      </c>
      <c r="K93" s="7"/>
    </row>
    <row r="94" spans="1:11" ht="15" x14ac:dyDescent="0.2">
      <c r="A94" s="19">
        <v>84</v>
      </c>
      <c r="B94" s="9" t="s">
        <v>11</v>
      </c>
      <c r="C94" s="31"/>
      <c r="D94" s="8">
        <f t="shared" si="15"/>
        <v>0</v>
      </c>
      <c r="E94" s="8">
        <v>0</v>
      </c>
      <c r="F94" s="12">
        <v>0</v>
      </c>
      <c r="G94" s="26">
        <v>0</v>
      </c>
      <c r="H94" s="26">
        <v>0</v>
      </c>
      <c r="I94" s="12">
        <v>0</v>
      </c>
      <c r="J94" s="12">
        <v>0</v>
      </c>
      <c r="K94" s="31"/>
    </row>
    <row r="95" spans="1:11" ht="30" x14ac:dyDescent="0.2">
      <c r="A95" s="19">
        <v>85</v>
      </c>
      <c r="B95" s="7" t="s">
        <v>29</v>
      </c>
      <c r="C95" s="7"/>
      <c r="D95" s="8">
        <f t="shared" si="15"/>
        <v>167.75</v>
      </c>
      <c r="E95" s="8">
        <f>E96+E97+E98</f>
        <v>0</v>
      </c>
      <c r="F95" s="12">
        <f t="shared" ref="F95:J95" si="18">F96+F97+F98</f>
        <v>0</v>
      </c>
      <c r="G95" s="12">
        <f t="shared" si="18"/>
        <v>167.75</v>
      </c>
      <c r="H95" s="12">
        <f t="shared" si="18"/>
        <v>0</v>
      </c>
      <c r="I95" s="12">
        <f t="shared" si="18"/>
        <v>0</v>
      </c>
      <c r="J95" s="12">
        <f t="shared" si="18"/>
        <v>0</v>
      </c>
      <c r="K95" s="31" t="s">
        <v>45</v>
      </c>
    </row>
    <row r="96" spans="1:11" ht="15" x14ac:dyDescent="0.2">
      <c r="A96" s="19">
        <v>86</v>
      </c>
      <c r="B96" s="7" t="s">
        <v>7</v>
      </c>
      <c r="C96" s="7"/>
      <c r="D96" s="8">
        <f t="shared" si="15"/>
        <v>0</v>
      </c>
      <c r="E96" s="8">
        <v>0</v>
      </c>
      <c r="F96" s="12">
        <v>0</v>
      </c>
      <c r="G96" s="26">
        <v>0</v>
      </c>
      <c r="H96" s="26">
        <v>0</v>
      </c>
      <c r="I96" s="12">
        <v>0</v>
      </c>
      <c r="J96" s="12">
        <v>0</v>
      </c>
      <c r="K96" s="7"/>
    </row>
    <row r="97" spans="1:11" ht="15" x14ac:dyDescent="0.2">
      <c r="A97" s="19">
        <v>87</v>
      </c>
      <c r="B97" s="7" t="s">
        <v>8</v>
      </c>
      <c r="C97" s="7"/>
      <c r="D97" s="8">
        <f t="shared" si="15"/>
        <v>0</v>
      </c>
      <c r="E97" s="8">
        <v>0</v>
      </c>
      <c r="F97" s="12">
        <v>0</v>
      </c>
      <c r="G97" s="26">
        <v>0</v>
      </c>
      <c r="H97" s="26">
        <v>0</v>
      </c>
      <c r="I97" s="12">
        <v>0</v>
      </c>
      <c r="J97" s="12">
        <v>0</v>
      </c>
      <c r="K97" s="7"/>
    </row>
    <row r="98" spans="1:11" ht="15" x14ac:dyDescent="0.2">
      <c r="A98" s="19">
        <v>88</v>
      </c>
      <c r="B98" s="7" t="s">
        <v>9</v>
      </c>
      <c r="C98" s="7"/>
      <c r="D98" s="8">
        <f t="shared" si="15"/>
        <v>167.75</v>
      </c>
      <c r="E98" s="8">
        <v>0</v>
      </c>
      <c r="F98" s="12">
        <v>0</v>
      </c>
      <c r="G98" s="26">
        <v>167.75</v>
      </c>
      <c r="H98" s="26">
        <v>0</v>
      </c>
      <c r="I98" s="26">
        <v>0</v>
      </c>
      <c r="J98" s="26">
        <v>0</v>
      </c>
      <c r="K98" s="7"/>
    </row>
    <row r="99" spans="1:11" ht="45" x14ac:dyDescent="0.2">
      <c r="A99" s="19">
        <v>89</v>
      </c>
      <c r="B99" s="7" t="s">
        <v>10</v>
      </c>
      <c r="C99" s="7"/>
      <c r="D99" s="8">
        <f t="shared" si="15"/>
        <v>0</v>
      </c>
      <c r="E99" s="8">
        <f>E98</f>
        <v>0</v>
      </c>
      <c r="F99" s="12">
        <v>0</v>
      </c>
      <c r="G99" s="12">
        <v>0</v>
      </c>
      <c r="H99" s="12">
        <v>0</v>
      </c>
      <c r="I99" s="12">
        <v>0</v>
      </c>
      <c r="J99" s="12">
        <v>0</v>
      </c>
      <c r="K99" s="7"/>
    </row>
    <row r="100" spans="1:11" ht="15" x14ac:dyDescent="0.2">
      <c r="A100" s="19">
        <v>90</v>
      </c>
      <c r="B100" s="9" t="s">
        <v>11</v>
      </c>
      <c r="C100" s="31"/>
      <c r="D100" s="8">
        <f t="shared" si="15"/>
        <v>0</v>
      </c>
      <c r="E100" s="8">
        <v>0</v>
      </c>
      <c r="F100" s="12">
        <v>0</v>
      </c>
      <c r="G100" s="26">
        <v>0</v>
      </c>
      <c r="H100" s="26">
        <v>0</v>
      </c>
      <c r="I100" s="12">
        <v>0</v>
      </c>
      <c r="J100" s="12">
        <v>0</v>
      </c>
      <c r="K100" s="31"/>
    </row>
    <row r="101" spans="1:11" ht="60" x14ac:dyDescent="0.2">
      <c r="A101" s="19">
        <v>91</v>
      </c>
      <c r="B101" s="7" t="s">
        <v>31</v>
      </c>
      <c r="C101" s="7"/>
      <c r="D101" s="8">
        <f t="shared" si="15"/>
        <v>1226.5999999999999</v>
      </c>
      <c r="E101" s="8">
        <f>E102+E103+E104</f>
        <v>0</v>
      </c>
      <c r="F101" s="12">
        <f t="shared" ref="F101:J101" si="19">F102+F103+F104</f>
        <v>704.6</v>
      </c>
      <c r="G101" s="12">
        <f t="shared" si="19"/>
        <v>522</v>
      </c>
      <c r="H101" s="12">
        <f t="shared" si="19"/>
        <v>0</v>
      </c>
      <c r="I101" s="12">
        <f t="shared" si="19"/>
        <v>0</v>
      </c>
      <c r="J101" s="12">
        <f t="shared" si="19"/>
        <v>0</v>
      </c>
      <c r="K101" s="31" t="s">
        <v>39</v>
      </c>
    </row>
    <row r="102" spans="1:11" ht="15" x14ac:dyDescent="0.2">
      <c r="A102" s="19">
        <v>92</v>
      </c>
      <c r="B102" s="7" t="s">
        <v>7</v>
      </c>
      <c r="C102" s="7"/>
      <c r="D102" s="8">
        <f t="shared" si="15"/>
        <v>0</v>
      </c>
      <c r="E102" s="8">
        <v>0</v>
      </c>
      <c r="F102" s="12">
        <v>0</v>
      </c>
      <c r="G102" s="26">
        <v>0</v>
      </c>
      <c r="H102" s="26">
        <v>0</v>
      </c>
      <c r="I102" s="12">
        <v>0</v>
      </c>
      <c r="J102" s="12">
        <v>0</v>
      </c>
      <c r="K102" s="7"/>
    </row>
    <row r="103" spans="1:11" ht="15" x14ac:dyDescent="0.2">
      <c r="A103" s="19">
        <v>93</v>
      </c>
      <c r="B103" s="7" t="s">
        <v>8</v>
      </c>
      <c r="C103" s="7"/>
      <c r="D103" s="8">
        <f t="shared" si="15"/>
        <v>0</v>
      </c>
      <c r="E103" s="8">
        <v>0</v>
      </c>
      <c r="F103" s="12">
        <v>0</v>
      </c>
      <c r="G103" s="26">
        <v>0</v>
      </c>
      <c r="H103" s="26">
        <v>0</v>
      </c>
      <c r="I103" s="12">
        <v>0</v>
      </c>
      <c r="J103" s="12">
        <v>0</v>
      </c>
      <c r="K103" s="7"/>
    </row>
    <row r="104" spans="1:11" ht="15" x14ac:dyDescent="0.2">
      <c r="A104" s="19">
        <v>94</v>
      </c>
      <c r="B104" s="7" t="s">
        <v>9</v>
      </c>
      <c r="C104" s="7"/>
      <c r="D104" s="8">
        <f t="shared" si="15"/>
        <v>1226.5999999999999</v>
      </c>
      <c r="E104" s="8">
        <v>0</v>
      </c>
      <c r="F104" s="12">
        <v>704.6</v>
      </c>
      <c r="G104" s="26">
        <v>522</v>
      </c>
      <c r="H104" s="26">
        <v>0</v>
      </c>
      <c r="I104" s="26">
        <v>0</v>
      </c>
      <c r="J104" s="26">
        <v>0</v>
      </c>
      <c r="K104" s="7"/>
    </row>
    <row r="105" spans="1:11" ht="45" x14ac:dyDescent="0.2">
      <c r="A105" s="19">
        <v>95</v>
      </c>
      <c r="B105" s="7" t="s">
        <v>10</v>
      </c>
      <c r="C105" s="7"/>
      <c r="D105" s="8">
        <f t="shared" si="15"/>
        <v>0</v>
      </c>
      <c r="E105" s="8">
        <v>0</v>
      </c>
      <c r="F105" s="12">
        <v>0</v>
      </c>
      <c r="G105" s="26">
        <v>0</v>
      </c>
      <c r="H105" s="26">
        <v>0</v>
      </c>
      <c r="I105" s="12">
        <v>0</v>
      </c>
      <c r="J105" s="12">
        <v>0</v>
      </c>
      <c r="K105" s="7"/>
    </row>
    <row r="106" spans="1:11" ht="15" x14ac:dyDescent="0.2">
      <c r="A106" s="19">
        <v>96</v>
      </c>
      <c r="B106" s="9" t="s">
        <v>11</v>
      </c>
      <c r="C106" s="31"/>
      <c r="D106" s="8">
        <f t="shared" si="15"/>
        <v>0</v>
      </c>
      <c r="E106" s="8">
        <v>0</v>
      </c>
      <c r="F106" s="12">
        <v>0</v>
      </c>
      <c r="G106" s="26">
        <v>0</v>
      </c>
      <c r="H106" s="26">
        <v>0</v>
      </c>
      <c r="I106" s="12">
        <v>0</v>
      </c>
      <c r="J106" s="12">
        <v>0</v>
      </c>
      <c r="K106" s="31"/>
    </row>
    <row r="107" spans="1:11" ht="30" x14ac:dyDescent="0.2">
      <c r="A107" s="19">
        <v>97</v>
      </c>
      <c r="B107" s="7" t="s">
        <v>30</v>
      </c>
      <c r="C107" s="7"/>
      <c r="D107" s="8">
        <f t="shared" si="15"/>
        <v>100.2</v>
      </c>
      <c r="E107" s="8">
        <f>E108+E109+E110</f>
        <v>0</v>
      </c>
      <c r="F107" s="12">
        <f t="shared" ref="F107:J107" si="20">F108+F109+F110</f>
        <v>0</v>
      </c>
      <c r="G107" s="12">
        <f t="shared" si="20"/>
        <v>100.2</v>
      </c>
      <c r="H107" s="12">
        <f t="shared" si="20"/>
        <v>0</v>
      </c>
      <c r="I107" s="12">
        <f t="shared" si="20"/>
        <v>0</v>
      </c>
      <c r="J107" s="12">
        <f t="shared" si="20"/>
        <v>0</v>
      </c>
      <c r="K107" s="31" t="s">
        <v>39</v>
      </c>
    </row>
    <row r="108" spans="1:11" ht="15" x14ac:dyDescent="0.2">
      <c r="A108" s="19">
        <v>98</v>
      </c>
      <c r="B108" s="7" t="s">
        <v>7</v>
      </c>
      <c r="C108" s="7"/>
      <c r="D108" s="8">
        <f t="shared" si="15"/>
        <v>0</v>
      </c>
      <c r="E108" s="8">
        <v>0</v>
      </c>
      <c r="F108" s="12">
        <v>0</v>
      </c>
      <c r="G108" s="26">
        <v>0</v>
      </c>
      <c r="H108" s="26">
        <v>0</v>
      </c>
      <c r="I108" s="12">
        <v>0</v>
      </c>
      <c r="J108" s="12">
        <v>0</v>
      </c>
      <c r="K108" s="7"/>
    </row>
    <row r="109" spans="1:11" ht="15" x14ac:dyDescent="0.2">
      <c r="A109" s="19">
        <v>99</v>
      </c>
      <c r="B109" s="7" t="s">
        <v>8</v>
      </c>
      <c r="C109" s="7"/>
      <c r="D109" s="8">
        <f t="shared" si="15"/>
        <v>0</v>
      </c>
      <c r="E109" s="8">
        <v>0</v>
      </c>
      <c r="F109" s="12">
        <v>0</v>
      </c>
      <c r="G109" s="26">
        <v>0</v>
      </c>
      <c r="H109" s="26">
        <v>0</v>
      </c>
      <c r="I109" s="12">
        <v>0</v>
      </c>
      <c r="J109" s="12">
        <v>0</v>
      </c>
      <c r="K109" s="7"/>
    </row>
    <row r="110" spans="1:11" ht="15" x14ac:dyDescent="0.2">
      <c r="A110" s="19">
        <v>100</v>
      </c>
      <c r="B110" s="7" t="s">
        <v>9</v>
      </c>
      <c r="C110" s="7"/>
      <c r="D110" s="8">
        <f t="shared" si="15"/>
        <v>100.2</v>
      </c>
      <c r="E110" s="8">
        <v>0</v>
      </c>
      <c r="F110" s="12">
        <v>0</v>
      </c>
      <c r="G110" s="26">
        <v>100.2</v>
      </c>
      <c r="H110" s="26">
        <v>0</v>
      </c>
      <c r="I110" s="26">
        <v>0</v>
      </c>
      <c r="J110" s="26">
        <v>0</v>
      </c>
      <c r="K110" s="7"/>
    </row>
    <row r="111" spans="1:11" ht="45" x14ac:dyDescent="0.2">
      <c r="A111" s="19">
        <v>101</v>
      </c>
      <c r="B111" s="7" t="s">
        <v>10</v>
      </c>
      <c r="C111" s="7"/>
      <c r="D111" s="8">
        <f t="shared" si="15"/>
        <v>100.2</v>
      </c>
      <c r="E111" s="8">
        <f>E110</f>
        <v>0</v>
      </c>
      <c r="F111" s="12">
        <f t="shared" ref="F111:J111" si="21">F110</f>
        <v>0</v>
      </c>
      <c r="G111" s="12">
        <f t="shared" si="21"/>
        <v>100.2</v>
      </c>
      <c r="H111" s="12">
        <f t="shared" si="21"/>
        <v>0</v>
      </c>
      <c r="I111" s="12">
        <f t="shared" si="21"/>
        <v>0</v>
      </c>
      <c r="J111" s="12">
        <f t="shared" si="21"/>
        <v>0</v>
      </c>
      <c r="K111" s="7"/>
    </row>
    <row r="112" spans="1:11" ht="15" x14ac:dyDescent="0.2">
      <c r="A112" s="19">
        <v>102</v>
      </c>
      <c r="B112" s="9" t="s">
        <v>11</v>
      </c>
      <c r="C112" s="7"/>
      <c r="D112" s="8">
        <f t="shared" si="15"/>
        <v>0</v>
      </c>
      <c r="E112" s="8">
        <v>0</v>
      </c>
      <c r="F112" s="12">
        <v>0</v>
      </c>
      <c r="G112" s="26">
        <v>0</v>
      </c>
      <c r="H112" s="26">
        <v>0</v>
      </c>
      <c r="I112" s="12">
        <v>0</v>
      </c>
      <c r="J112" s="12">
        <v>0</v>
      </c>
      <c r="K112" s="7"/>
    </row>
    <row r="113" spans="1:11" ht="15" x14ac:dyDescent="0.2">
      <c r="A113" s="15"/>
      <c r="B113" s="16"/>
      <c r="C113" s="16"/>
      <c r="D113" s="17"/>
      <c r="E113" s="17"/>
      <c r="F113" s="22"/>
      <c r="G113" s="22"/>
      <c r="H113" s="22"/>
      <c r="I113" s="22"/>
      <c r="J113" s="22"/>
      <c r="K113" s="16"/>
    </row>
    <row r="114" spans="1:11" ht="18" x14ac:dyDescent="0.2">
      <c r="A114" s="2" t="s">
        <v>46</v>
      </c>
      <c r="B114" s="1"/>
      <c r="C114" s="1"/>
      <c r="D114" s="38"/>
      <c r="E114" s="38"/>
      <c r="F114" s="38"/>
      <c r="G114" s="22"/>
      <c r="H114" s="22"/>
      <c r="I114" s="22"/>
      <c r="J114" s="22"/>
      <c r="K114" s="16"/>
    </row>
    <row r="115" spans="1:11" ht="18" x14ac:dyDescent="0.2">
      <c r="A115" s="2"/>
      <c r="B115" s="23"/>
      <c r="C115" s="23"/>
      <c r="D115" s="34"/>
      <c r="E115" s="21"/>
      <c r="G115" s="22"/>
      <c r="H115" s="22"/>
      <c r="I115" s="22"/>
      <c r="J115" s="22"/>
      <c r="K115" s="16"/>
    </row>
    <row r="116" spans="1:11" ht="69.75" customHeight="1" x14ac:dyDescent="0.2">
      <c r="A116" s="50" t="s">
        <v>47</v>
      </c>
      <c r="B116" s="44"/>
      <c r="C116" s="44"/>
      <c r="D116" s="44"/>
      <c r="E116" s="44"/>
      <c r="F116" s="44"/>
      <c r="G116" s="44"/>
      <c r="H116" s="44"/>
      <c r="I116" s="44"/>
      <c r="J116" s="44"/>
      <c r="K116" s="16"/>
    </row>
    <row r="117" spans="1:11" ht="18" x14ac:dyDescent="0.2">
      <c r="A117" s="6"/>
      <c r="B117" s="45"/>
      <c r="C117" s="45"/>
      <c r="D117" s="45"/>
      <c r="E117" s="21"/>
      <c r="G117" s="22"/>
      <c r="H117" s="22"/>
      <c r="I117" s="22"/>
      <c r="J117" s="22"/>
      <c r="K117" s="16"/>
    </row>
    <row r="118" spans="1:11" ht="15" customHeight="1" x14ac:dyDescent="0.2">
      <c r="A118" s="46" t="s">
        <v>13</v>
      </c>
      <c r="B118" s="46" t="s">
        <v>0</v>
      </c>
      <c r="C118" s="46"/>
      <c r="D118" s="46"/>
      <c r="E118" s="46"/>
      <c r="F118" s="46" t="s">
        <v>1</v>
      </c>
      <c r="G118" s="46"/>
      <c r="H118" s="46"/>
      <c r="I118" s="46" t="s">
        <v>48</v>
      </c>
      <c r="J118" s="46"/>
      <c r="K118" s="46"/>
    </row>
    <row r="119" spans="1:11" ht="30" x14ac:dyDescent="0.2">
      <c r="A119" s="46"/>
      <c r="B119" s="46"/>
      <c r="C119" s="46"/>
      <c r="D119" s="46"/>
      <c r="E119" s="46"/>
      <c r="F119" s="46"/>
      <c r="G119" s="46"/>
      <c r="H119" s="46"/>
      <c r="I119" s="25" t="s">
        <v>49</v>
      </c>
      <c r="J119" s="25" t="s">
        <v>50</v>
      </c>
      <c r="K119" s="14" t="s">
        <v>51</v>
      </c>
    </row>
    <row r="120" spans="1:11" ht="15" x14ac:dyDescent="0.2">
      <c r="A120" s="39">
        <v>1</v>
      </c>
      <c r="B120" s="46">
        <v>2</v>
      </c>
      <c r="C120" s="46"/>
      <c r="D120" s="46"/>
      <c r="E120" s="46"/>
      <c r="F120" s="46">
        <v>3</v>
      </c>
      <c r="G120" s="46"/>
      <c r="H120" s="46"/>
      <c r="I120" s="25">
        <v>7</v>
      </c>
      <c r="J120" s="25">
        <v>8</v>
      </c>
      <c r="K120" s="14">
        <v>9</v>
      </c>
    </row>
    <row r="121" spans="1:11" ht="15" x14ac:dyDescent="0.2">
      <c r="A121" s="19">
        <v>1</v>
      </c>
      <c r="B121" s="47" t="s">
        <v>6</v>
      </c>
      <c r="C121" s="47"/>
      <c r="D121" s="47"/>
      <c r="E121" s="47"/>
      <c r="F121" s="49"/>
      <c r="G121" s="49"/>
      <c r="H121" s="49"/>
      <c r="I121" s="12">
        <f t="shared" ref="I121:K121" si="22">I127+I145+I175</f>
        <v>3488.92</v>
      </c>
      <c r="J121" s="12">
        <f>SUM(J127+J145+J175)</f>
        <v>0</v>
      </c>
      <c r="K121" s="12">
        <f t="shared" si="22"/>
        <v>2856.87</v>
      </c>
    </row>
    <row r="122" spans="1:11" ht="15" x14ac:dyDescent="0.2">
      <c r="A122" s="19">
        <v>2</v>
      </c>
      <c r="B122" s="47" t="s">
        <v>7</v>
      </c>
      <c r="C122" s="47"/>
      <c r="D122" s="47"/>
      <c r="E122" s="47"/>
      <c r="F122" s="49"/>
      <c r="G122" s="49"/>
      <c r="H122" s="49"/>
      <c r="I122" s="26">
        <v>0</v>
      </c>
      <c r="J122" s="26">
        <v>0</v>
      </c>
      <c r="K122" s="12">
        <v>0</v>
      </c>
    </row>
    <row r="123" spans="1:11" ht="15" x14ac:dyDescent="0.2">
      <c r="A123" s="19">
        <v>3</v>
      </c>
      <c r="B123" s="47" t="s">
        <v>8</v>
      </c>
      <c r="C123" s="47"/>
      <c r="D123" s="47"/>
      <c r="E123" s="47"/>
      <c r="F123" s="49"/>
      <c r="G123" s="49"/>
      <c r="H123" s="49"/>
      <c r="I123" s="26">
        <v>0</v>
      </c>
      <c r="J123" s="26">
        <v>0</v>
      </c>
      <c r="K123" s="12">
        <v>0</v>
      </c>
    </row>
    <row r="124" spans="1:11" ht="15" x14ac:dyDescent="0.2">
      <c r="A124" s="19">
        <v>4</v>
      </c>
      <c r="B124" s="47" t="s">
        <v>9</v>
      </c>
      <c r="C124" s="47"/>
      <c r="D124" s="47"/>
      <c r="E124" s="47"/>
      <c r="F124" s="49"/>
      <c r="G124" s="49"/>
      <c r="H124" s="49"/>
      <c r="I124" s="12">
        <f t="shared" ref="I124:K124" si="23">I121</f>
        <v>3488.92</v>
      </c>
      <c r="J124" s="12">
        <f t="shared" si="23"/>
        <v>0</v>
      </c>
      <c r="K124" s="12">
        <f t="shared" si="23"/>
        <v>2856.87</v>
      </c>
    </row>
    <row r="125" spans="1:11" ht="15" x14ac:dyDescent="0.2">
      <c r="A125" s="19">
        <v>5</v>
      </c>
      <c r="B125" s="47" t="s">
        <v>10</v>
      </c>
      <c r="C125" s="47"/>
      <c r="D125" s="47"/>
      <c r="E125" s="47"/>
      <c r="F125" s="49"/>
      <c r="G125" s="49"/>
      <c r="H125" s="49"/>
      <c r="I125" s="26">
        <f>I221</f>
        <v>100.2</v>
      </c>
      <c r="J125" s="26">
        <v>0</v>
      </c>
      <c r="K125" s="12">
        <v>0</v>
      </c>
    </row>
    <row r="126" spans="1:11" ht="15" x14ac:dyDescent="0.2">
      <c r="A126" s="19">
        <v>6</v>
      </c>
      <c r="B126" s="48" t="s">
        <v>11</v>
      </c>
      <c r="C126" s="48"/>
      <c r="D126" s="48"/>
      <c r="E126" s="48"/>
      <c r="F126" s="49"/>
      <c r="G126" s="49"/>
      <c r="H126" s="49"/>
      <c r="I126" s="26">
        <v>0</v>
      </c>
      <c r="J126" s="26">
        <v>0</v>
      </c>
      <c r="K126" s="12">
        <v>0</v>
      </c>
    </row>
    <row r="127" spans="1:11" ht="84" customHeight="1" x14ac:dyDescent="0.2">
      <c r="A127" s="19">
        <v>7</v>
      </c>
      <c r="B127" s="47" t="s">
        <v>18</v>
      </c>
      <c r="C127" s="47"/>
      <c r="D127" s="47"/>
      <c r="E127" s="47"/>
      <c r="F127" s="46" t="s">
        <v>12</v>
      </c>
      <c r="G127" s="46"/>
      <c r="H127" s="46"/>
      <c r="I127" s="12">
        <f t="shared" ref="I127:K127" si="24">I128+I129+I130</f>
        <v>1506</v>
      </c>
      <c r="J127" s="12">
        <f t="shared" si="24"/>
        <v>0</v>
      </c>
      <c r="K127" s="12">
        <f t="shared" si="24"/>
        <v>1506</v>
      </c>
    </row>
    <row r="128" spans="1:11" ht="15" x14ac:dyDescent="0.2">
      <c r="A128" s="19">
        <v>8</v>
      </c>
      <c r="B128" s="47" t="s">
        <v>7</v>
      </c>
      <c r="C128" s="47"/>
      <c r="D128" s="47"/>
      <c r="E128" s="47"/>
      <c r="F128" s="49"/>
      <c r="G128" s="49"/>
      <c r="H128" s="49"/>
      <c r="I128" s="26">
        <v>0</v>
      </c>
      <c r="J128" s="26">
        <v>0</v>
      </c>
      <c r="K128" s="12">
        <v>0</v>
      </c>
    </row>
    <row r="129" spans="1:11" ht="15" x14ac:dyDescent="0.2">
      <c r="A129" s="19">
        <v>9</v>
      </c>
      <c r="B129" s="47" t="s">
        <v>8</v>
      </c>
      <c r="C129" s="47"/>
      <c r="D129" s="47"/>
      <c r="E129" s="47"/>
      <c r="F129" s="49"/>
      <c r="G129" s="49"/>
      <c r="H129" s="49"/>
      <c r="I129" s="26">
        <v>0</v>
      </c>
      <c r="J129" s="26">
        <v>0</v>
      </c>
      <c r="K129" s="12">
        <v>0</v>
      </c>
    </row>
    <row r="130" spans="1:11" ht="15" x14ac:dyDescent="0.2">
      <c r="A130" s="19">
        <v>10</v>
      </c>
      <c r="B130" s="47" t="s">
        <v>9</v>
      </c>
      <c r="C130" s="47"/>
      <c r="D130" s="47"/>
      <c r="E130" s="47"/>
      <c r="F130" s="49"/>
      <c r="G130" s="49"/>
      <c r="H130" s="49"/>
      <c r="I130" s="12">
        <v>1506</v>
      </c>
      <c r="J130" s="12">
        <v>0</v>
      </c>
      <c r="K130" s="12">
        <f>K133</f>
        <v>1506</v>
      </c>
    </row>
    <row r="131" spans="1:11" ht="15" x14ac:dyDescent="0.2">
      <c r="A131" s="19">
        <v>11</v>
      </c>
      <c r="B131" s="47" t="s">
        <v>10</v>
      </c>
      <c r="C131" s="47"/>
      <c r="D131" s="47"/>
      <c r="E131" s="47"/>
      <c r="F131" s="49"/>
      <c r="G131" s="49"/>
      <c r="H131" s="49"/>
      <c r="I131" s="26">
        <v>0</v>
      </c>
      <c r="J131" s="26">
        <v>0</v>
      </c>
      <c r="K131" s="12">
        <v>0</v>
      </c>
    </row>
    <row r="132" spans="1:11" ht="15" x14ac:dyDescent="0.2">
      <c r="A132" s="19">
        <v>12</v>
      </c>
      <c r="B132" s="48" t="s">
        <v>11</v>
      </c>
      <c r="C132" s="48"/>
      <c r="D132" s="48"/>
      <c r="E132" s="48"/>
      <c r="F132" s="49"/>
      <c r="G132" s="49"/>
      <c r="H132" s="49"/>
      <c r="I132" s="26">
        <v>0</v>
      </c>
      <c r="J132" s="26">
        <v>0</v>
      </c>
      <c r="K132" s="12">
        <v>0</v>
      </c>
    </row>
    <row r="133" spans="1:11" ht="68.25" customHeight="1" x14ac:dyDescent="0.2">
      <c r="A133" s="19">
        <v>13</v>
      </c>
      <c r="B133" s="47" t="s">
        <v>25</v>
      </c>
      <c r="C133" s="47"/>
      <c r="D133" s="47"/>
      <c r="E133" s="47"/>
      <c r="F133" s="49"/>
      <c r="G133" s="49"/>
      <c r="H133" s="49"/>
      <c r="I133" s="12">
        <f>I134+I135+I136</f>
        <v>1506</v>
      </c>
      <c r="J133" s="12">
        <f t="shared" ref="J133:K133" si="25">J134+J135+J136</f>
        <v>0</v>
      </c>
      <c r="K133" s="12">
        <f t="shared" si="25"/>
        <v>1506</v>
      </c>
    </row>
    <row r="134" spans="1:11" ht="15" x14ac:dyDescent="0.2">
      <c r="A134" s="19">
        <v>14</v>
      </c>
      <c r="B134" s="47" t="s">
        <v>7</v>
      </c>
      <c r="C134" s="47"/>
      <c r="D134" s="47"/>
      <c r="E134" s="47"/>
      <c r="F134" s="49"/>
      <c r="G134" s="49"/>
      <c r="H134" s="49"/>
      <c r="I134" s="26">
        <v>0</v>
      </c>
      <c r="J134" s="26">
        <v>0</v>
      </c>
      <c r="K134" s="12">
        <v>0</v>
      </c>
    </row>
    <row r="135" spans="1:11" ht="15" x14ac:dyDescent="0.2">
      <c r="A135" s="19">
        <v>15</v>
      </c>
      <c r="B135" s="47" t="s">
        <v>8</v>
      </c>
      <c r="C135" s="47"/>
      <c r="D135" s="47"/>
      <c r="E135" s="47"/>
      <c r="F135" s="49"/>
      <c r="G135" s="49"/>
      <c r="H135" s="49"/>
      <c r="I135" s="26">
        <v>0</v>
      </c>
      <c r="J135" s="26">
        <v>0</v>
      </c>
      <c r="K135" s="12">
        <v>0</v>
      </c>
    </row>
    <row r="136" spans="1:11" ht="15" x14ac:dyDescent="0.2">
      <c r="A136" s="19">
        <v>16</v>
      </c>
      <c r="B136" s="47" t="s">
        <v>9</v>
      </c>
      <c r="C136" s="47"/>
      <c r="D136" s="47"/>
      <c r="E136" s="47"/>
      <c r="F136" s="49"/>
      <c r="G136" s="49"/>
      <c r="H136" s="49"/>
      <c r="I136" s="26">
        <v>1506</v>
      </c>
      <c r="J136" s="26">
        <v>0</v>
      </c>
      <c r="K136" s="26">
        <v>1506</v>
      </c>
    </row>
    <row r="137" spans="1:11" ht="15" x14ac:dyDescent="0.2">
      <c r="A137" s="19">
        <v>17</v>
      </c>
      <c r="B137" s="47" t="s">
        <v>10</v>
      </c>
      <c r="C137" s="47"/>
      <c r="D137" s="47"/>
      <c r="E137" s="47"/>
      <c r="F137" s="49"/>
      <c r="G137" s="49"/>
      <c r="H137" s="49"/>
      <c r="I137" s="26">
        <v>0</v>
      </c>
      <c r="J137" s="26">
        <v>0</v>
      </c>
      <c r="K137" s="12">
        <v>0</v>
      </c>
    </row>
    <row r="138" spans="1:11" ht="15" x14ac:dyDescent="0.2">
      <c r="A138" s="19">
        <v>18</v>
      </c>
      <c r="B138" s="48" t="s">
        <v>11</v>
      </c>
      <c r="C138" s="48"/>
      <c r="D138" s="48"/>
      <c r="E138" s="48"/>
      <c r="F138" s="49"/>
      <c r="G138" s="49"/>
      <c r="H138" s="49"/>
      <c r="I138" s="26">
        <v>0</v>
      </c>
      <c r="J138" s="26">
        <v>0</v>
      </c>
      <c r="K138" s="12">
        <v>0</v>
      </c>
    </row>
    <row r="139" spans="1:11" ht="47.25" customHeight="1" x14ac:dyDescent="0.2">
      <c r="A139" s="19">
        <v>19</v>
      </c>
      <c r="B139" s="47" t="s">
        <v>26</v>
      </c>
      <c r="C139" s="47"/>
      <c r="D139" s="47"/>
      <c r="E139" s="47"/>
      <c r="F139" s="49"/>
      <c r="G139" s="49"/>
      <c r="H139" s="49"/>
      <c r="I139" s="12">
        <v>0</v>
      </c>
      <c r="J139" s="28">
        <v>0</v>
      </c>
      <c r="K139" s="28">
        <v>0</v>
      </c>
    </row>
    <row r="140" spans="1:11" ht="15" x14ac:dyDescent="0.2">
      <c r="A140" s="19">
        <v>20</v>
      </c>
      <c r="B140" s="47" t="s">
        <v>7</v>
      </c>
      <c r="C140" s="47"/>
      <c r="D140" s="47"/>
      <c r="E140" s="47"/>
      <c r="F140" s="49"/>
      <c r="G140" s="49"/>
      <c r="H140" s="49"/>
      <c r="I140" s="12">
        <v>0</v>
      </c>
      <c r="J140" s="12">
        <v>0</v>
      </c>
      <c r="K140" s="12">
        <v>0</v>
      </c>
    </row>
    <row r="141" spans="1:11" ht="15" x14ac:dyDescent="0.2">
      <c r="A141" s="19">
        <v>21</v>
      </c>
      <c r="B141" s="47" t="s">
        <v>8</v>
      </c>
      <c r="C141" s="47"/>
      <c r="D141" s="47"/>
      <c r="E141" s="47"/>
      <c r="F141" s="49"/>
      <c r="G141" s="49"/>
      <c r="H141" s="49"/>
      <c r="I141" s="13">
        <v>0</v>
      </c>
      <c r="J141" s="13">
        <v>0</v>
      </c>
      <c r="K141" s="13">
        <v>0</v>
      </c>
    </row>
    <row r="142" spans="1:11" ht="15" x14ac:dyDescent="0.2">
      <c r="A142" s="19">
        <v>22</v>
      </c>
      <c r="B142" s="47" t="s">
        <v>9</v>
      </c>
      <c r="C142" s="47"/>
      <c r="D142" s="47"/>
      <c r="E142" s="47"/>
      <c r="F142" s="49"/>
      <c r="G142" s="49"/>
      <c r="H142" s="49"/>
      <c r="I142" s="13">
        <v>0</v>
      </c>
      <c r="J142" s="13">
        <v>0</v>
      </c>
      <c r="K142" s="13">
        <v>0</v>
      </c>
    </row>
    <row r="143" spans="1:11" ht="15" x14ac:dyDescent="0.2">
      <c r="A143" s="19">
        <v>23</v>
      </c>
      <c r="B143" s="47" t="s">
        <v>10</v>
      </c>
      <c r="C143" s="47"/>
      <c r="D143" s="47"/>
      <c r="E143" s="47"/>
      <c r="F143" s="49"/>
      <c r="G143" s="49"/>
      <c r="H143" s="49"/>
      <c r="I143" s="12">
        <v>0</v>
      </c>
      <c r="J143" s="12">
        <v>0</v>
      </c>
      <c r="K143" s="12">
        <v>0</v>
      </c>
    </row>
    <row r="144" spans="1:11" ht="15" x14ac:dyDescent="0.2">
      <c r="A144" s="19">
        <v>24</v>
      </c>
      <c r="B144" s="48" t="s">
        <v>11</v>
      </c>
      <c r="C144" s="48"/>
      <c r="D144" s="48"/>
      <c r="E144" s="48"/>
      <c r="F144" s="49"/>
      <c r="G144" s="49"/>
      <c r="H144" s="49"/>
      <c r="I144" s="12">
        <v>0</v>
      </c>
      <c r="J144" s="12">
        <v>0</v>
      </c>
      <c r="K144" s="12">
        <v>0</v>
      </c>
    </row>
    <row r="145" spans="1:11" ht="81" customHeight="1" x14ac:dyDescent="0.2">
      <c r="A145" s="19">
        <v>25</v>
      </c>
      <c r="B145" s="47" t="s">
        <v>35</v>
      </c>
      <c r="C145" s="47"/>
      <c r="D145" s="47"/>
      <c r="E145" s="47"/>
      <c r="F145" s="46" t="s">
        <v>12</v>
      </c>
      <c r="G145" s="46"/>
      <c r="H145" s="46"/>
      <c r="I145" s="12">
        <f t="shared" ref="I145:K145" si="26">I146+I147+I148</f>
        <v>861.06000000000006</v>
      </c>
      <c r="J145" s="12">
        <f t="shared" si="26"/>
        <v>0</v>
      </c>
      <c r="K145" s="12">
        <f t="shared" si="26"/>
        <v>799.06000000000006</v>
      </c>
    </row>
    <row r="146" spans="1:11" ht="15" x14ac:dyDescent="0.2">
      <c r="A146" s="19">
        <v>26</v>
      </c>
      <c r="B146" s="47" t="s">
        <v>7</v>
      </c>
      <c r="C146" s="47"/>
      <c r="D146" s="47"/>
      <c r="E146" s="47"/>
      <c r="F146" s="49"/>
      <c r="G146" s="49"/>
      <c r="H146" s="49"/>
      <c r="I146" s="26">
        <v>0</v>
      </c>
      <c r="J146" s="26">
        <v>0</v>
      </c>
      <c r="K146" s="12">
        <v>0</v>
      </c>
    </row>
    <row r="147" spans="1:11" ht="15" x14ac:dyDescent="0.2">
      <c r="A147" s="19">
        <v>27</v>
      </c>
      <c r="B147" s="47" t="s">
        <v>8</v>
      </c>
      <c r="C147" s="47"/>
      <c r="D147" s="47"/>
      <c r="E147" s="47"/>
      <c r="F147" s="49"/>
      <c r="G147" s="49"/>
      <c r="H147" s="49"/>
      <c r="I147" s="26">
        <v>0</v>
      </c>
      <c r="J147" s="26">
        <v>0</v>
      </c>
      <c r="K147" s="12">
        <v>0</v>
      </c>
    </row>
    <row r="148" spans="1:11" ht="15" x14ac:dyDescent="0.2">
      <c r="A148" s="19">
        <v>28</v>
      </c>
      <c r="B148" s="47" t="s">
        <v>9</v>
      </c>
      <c r="C148" s="47"/>
      <c r="D148" s="47"/>
      <c r="E148" s="47"/>
      <c r="F148" s="49"/>
      <c r="G148" s="49"/>
      <c r="H148" s="49"/>
      <c r="I148" s="26">
        <f>I154+I160+I166+I172</f>
        <v>861.06000000000006</v>
      </c>
      <c r="J148" s="26">
        <f t="shared" ref="J148:K148" si="27">J154+J160+J166+J172</f>
        <v>0</v>
      </c>
      <c r="K148" s="26">
        <f t="shared" si="27"/>
        <v>799.06000000000006</v>
      </c>
    </row>
    <row r="149" spans="1:11" ht="15" x14ac:dyDescent="0.2">
      <c r="A149" s="19">
        <v>29</v>
      </c>
      <c r="B149" s="47" t="s">
        <v>10</v>
      </c>
      <c r="C149" s="47"/>
      <c r="D149" s="47"/>
      <c r="E149" s="47"/>
      <c r="F149" s="49"/>
      <c r="G149" s="49"/>
      <c r="H149" s="49"/>
      <c r="I149" s="26">
        <v>0</v>
      </c>
      <c r="J149" s="26">
        <v>0</v>
      </c>
      <c r="K149" s="12">
        <v>0</v>
      </c>
    </row>
    <row r="150" spans="1:11" ht="15" x14ac:dyDescent="0.2">
      <c r="A150" s="19">
        <v>30</v>
      </c>
      <c r="B150" s="48" t="s">
        <v>11</v>
      </c>
      <c r="C150" s="48"/>
      <c r="D150" s="48"/>
      <c r="E150" s="48"/>
      <c r="F150" s="49"/>
      <c r="G150" s="49"/>
      <c r="H150" s="49"/>
      <c r="I150" s="26">
        <v>0</v>
      </c>
      <c r="J150" s="26">
        <v>0</v>
      </c>
      <c r="K150" s="12">
        <v>0</v>
      </c>
    </row>
    <row r="151" spans="1:11" ht="90.75" customHeight="1" x14ac:dyDescent="0.2">
      <c r="A151" s="19">
        <v>31</v>
      </c>
      <c r="B151" s="47" t="s">
        <v>27</v>
      </c>
      <c r="C151" s="47"/>
      <c r="D151" s="47"/>
      <c r="E151" s="47"/>
      <c r="F151" s="49"/>
      <c r="G151" s="49"/>
      <c r="H151" s="49"/>
      <c r="I151" s="12">
        <f t="shared" ref="I151:K151" si="28">I152+I153+I154</f>
        <v>150</v>
      </c>
      <c r="J151" s="12">
        <f t="shared" si="28"/>
        <v>0</v>
      </c>
      <c r="K151" s="12">
        <f t="shared" si="28"/>
        <v>105</v>
      </c>
    </row>
    <row r="152" spans="1:11" ht="15" x14ac:dyDescent="0.2">
      <c r="A152" s="19">
        <v>32</v>
      </c>
      <c r="B152" s="47" t="s">
        <v>7</v>
      </c>
      <c r="C152" s="47"/>
      <c r="D152" s="47"/>
      <c r="E152" s="47"/>
      <c r="F152" s="49"/>
      <c r="G152" s="49"/>
      <c r="H152" s="49"/>
      <c r="I152" s="26">
        <v>0</v>
      </c>
      <c r="J152" s="26">
        <v>0</v>
      </c>
      <c r="K152" s="12">
        <v>0</v>
      </c>
    </row>
    <row r="153" spans="1:11" ht="15" x14ac:dyDescent="0.2">
      <c r="A153" s="19">
        <v>33</v>
      </c>
      <c r="B153" s="47" t="s">
        <v>8</v>
      </c>
      <c r="C153" s="47"/>
      <c r="D153" s="47"/>
      <c r="E153" s="47"/>
      <c r="F153" s="49"/>
      <c r="G153" s="49"/>
      <c r="H153" s="49"/>
      <c r="I153" s="26">
        <v>0</v>
      </c>
      <c r="J153" s="26">
        <v>0</v>
      </c>
      <c r="K153" s="12">
        <v>0</v>
      </c>
    </row>
    <row r="154" spans="1:11" ht="15" x14ac:dyDescent="0.2">
      <c r="A154" s="19">
        <v>34</v>
      </c>
      <c r="B154" s="47" t="s">
        <v>9</v>
      </c>
      <c r="C154" s="47"/>
      <c r="D154" s="47"/>
      <c r="E154" s="47"/>
      <c r="F154" s="49"/>
      <c r="G154" s="49"/>
      <c r="H154" s="49"/>
      <c r="I154" s="26">
        <v>150</v>
      </c>
      <c r="J154" s="26">
        <v>0</v>
      </c>
      <c r="K154" s="12">
        <v>105</v>
      </c>
    </row>
    <row r="155" spans="1:11" ht="15" x14ac:dyDescent="0.2">
      <c r="A155" s="19">
        <v>35</v>
      </c>
      <c r="B155" s="47" t="s">
        <v>10</v>
      </c>
      <c r="C155" s="47"/>
      <c r="D155" s="47"/>
      <c r="E155" s="47"/>
      <c r="F155" s="49"/>
      <c r="G155" s="49"/>
      <c r="H155" s="49"/>
      <c r="I155" s="26">
        <v>0</v>
      </c>
      <c r="J155" s="26">
        <v>0</v>
      </c>
      <c r="K155" s="12">
        <v>0</v>
      </c>
    </row>
    <row r="156" spans="1:11" ht="15" x14ac:dyDescent="0.2">
      <c r="A156" s="19">
        <v>36</v>
      </c>
      <c r="B156" s="48" t="s">
        <v>11</v>
      </c>
      <c r="C156" s="48"/>
      <c r="D156" s="48"/>
      <c r="E156" s="48"/>
      <c r="F156" s="49"/>
      <c r="G156" s="49"/>
      <c r="H156" s="49"/>
      <c r="I156" s="26">
        <v>0</v>
      </c>
      <c r="J156" s="26">
        <v>0</v>
      </c>
      <c r="K156" s="12">
        <v>0</v>
      </c>
    </row>
    <row r="157" spans="1:11" ht="50.25" customHeight="1" x14ac:dyDescent="0.2">
      <c r="A157" s="19">
        <v>37</v>
      </c>
      <c r="B157" s="47" t="s">
        <v>36</v>
      </c>
      <c r="C157" s="47"/>
      <c r="D157" s="47"/>
      <c r="E157" s="47"/>
      <c r="F157" s="49"/>
      <c r="G157" s="49"/>
      <c r="H157" s="49"/>
      <c r="I157" s="26">
        <f>SUM(I158:I160,I162)</f>
        <v>453.72</v>
      </c>
      <c r="J157" s="26">
        <f t="shared" ref="J157:K157" si="29">SUM(J158:J160,J162)</f>
        <v>0</v>
      </c>
      <c r="K157" s="26">
        <f t="shared" si="29"/>
        <v>453.72</v>
      </c>
    </row>
    <row r="158" spans="1:11" ht="15" x14ac:dyDescent="0.2">
      <c r="A158" s="19">
        <v>38</v>
      </c>
      <c r="B158" s="47" t="s">
        <v>7</v>
      </c>
      <c r="C158" s="47"/>
      <c r="D158" s="47"/>
      <c r="E158" s="47"/>
      <c r="F158" s="49"/>
      <c r="G158" s="49"/>
      <c r="H158" s="49"/>
      <c r="I158" s="26">
        <v>0</v>
      </c>
      <c r="J158" s="26">
        <v>0</v>
      </c>
      <c r="K158" s="12">
        <v>0</v>
      </c>
    </row>
    <row r="159" spans="1:11" ht="15" x14ac:dyDescent="0.2">
      <c r="A159" s="19">
        <v>39</v>
      </c>
      <c r="B159" s="47" t="s">
        <v>8</v>
      </c>
      <c r="C159" s="47"/>
      <c r="D159" s="47"/>
      <c r="E159" s="47"/>
      <c r="F159" s="49"/>
      <c r="G159" s="49"/>
      <c r="H159" s="49"/>
      <c r="I159" s="26">
        <v>0</v>
      </c>
      <c r="J159" s="26">
        <v>0</v>
      </c>
      <c r="K159" s="12">
        <v>0</v>
      </c>
    </row>
    <row r="160" spans="1:11" ht="15" x14ac:dyDescent="0.2">
      <c r="A160" s="19">
        <v>40</v>
      </c>
      <c r="B160" s="47" t="s">
        <v>9</v>
      </c>
      <c r="C160" s="47"/>
      <c r="D160" s="47"/>
      <c r="E160" s="47"/>
      <c r="F160" s="49"/>
      <c r="G160" s="49"/>
      <c r="H160" s="49"/>
      <c r="I160" s="26">
        <v>453.72</v>
      </c>
      <c r="J160" s="26">
        <v>0</v>
      </c>
      <c r="K160" s="26">
        <v>453.72</v>
      </c>
    </row>
    <row r="161" spans="1:11" ht="17.25" customHeight="1" x14ac:dyDescent="0.2">
      <c r="A161" s="19">
        <v>41</v>
      </c>
      <c r="B161" s="47" t="s">
        <v>10</v>
      </c>
      <c r="C161" s="47"/>
      <c r="D161" s="47"/>
      <c r="E161" s="47"/>
      <c r="F161" s="49"/>
      <c r="G161" s="49"/>
      <c r="H161" s="49"/>
      <c r="I161" s="26">
        <v>0</v>
      </c>
      <c r="J161" s="26">
        <v>0</v>
      </c>
      <c r="K161" s="12">
        <v>0</v>
      </c>
    </row>
    <row r="162" spans="1:11" ht="15" x14ac:dyDescent="0.2">
      <c r="A162" s="19">
        <v>42</v>
      </c>
      <c r="B162" s="48" t="s">
        <v>11</v>
      </c>
      <c r="C162" s="48"/>
      <c r="D162" s="48"/>
      <c r="E162" s="48"/>
      <c r="F162" s="49"/>
      <c r="G162" s="49"/>
      <c r="H162" s="49"/>
      <c r="I162" s="26">
        <v>0</v>
      </c>
      <c r="J162" s="26">
        <v>0</v>
      </c>
      <c r="K162" s="12">
        <v>0</v>
      </c>
    </row>
    <row r="163" spans="1:11" ht="32.25" customHeight="1" x14ac:dyDescent="0.2">
      <c r="A163" s="19">
        <v>43</v>
      </c>
      <c r="B163" s="47" t="s">
        <v>37</v>
      </c>
      <c r="C163" s="47"/>
      <c r="D163" s="47"/>
      <c r="E163" s="47"/>
      <c r="F163" s="49"/>
      <c r="G163" s="49"/>
      <c r="H163" s="49"/>
      <c r="I163" s="12">
        <f t="shared" ref="I163:K163" si="30">I164+I165+I166</f>
        <v>17</v>
      </c>
      <c r="J163" s="12">
        <f t="shared" si="30"/>
        <v>0</v>
      </c>
      <c r="K163" s="12">
        <f t="shared" si="30"/>
        <v>0</v>
      </c>
    </row>
    <row r="164" spans="1:11" ht="15" x14ac:dyDescent="0.2">
      <c r="A164" s="19">
        <v>44</v>
      </c>
      <c r="B164" s="47" t="s">
        <v>7</v>
      </c>
      <c r="C164" s="47"/>
      <c r="D164" s="47"/>
      <c r="E164" s="47"/>
      <c r="F164" s="49"/>
      <c r="G164" s="49"/>
      <c r="H164" s="49"/>
      <c r="I164" s="26">
        <v>0</v>
      </c>
      <c r="J164" s="26">
        <v>0</v>
      </c>
      <c r="K164" s="12">
        <v>0</v>
      </c>
    </row>
    <row r="165" spans="1:11" ht="15" x14ac:dyDescent="0.2">
      <c r="A165" s="19">
        <v>45</v>
      </c>
      <c r="B165" s="47" t="s">
        <v>8</v>
      </c>
      <c r="C165" s="47"/>
      <c r="D165" s="47"/>
      <c r="E165" s="47"/>
      <c r="F165" s="49"/>
      <c r="G165" s="49"/>
      <c r="H165" s="49"/>
      <c r="I165" s="26">
        <v>0</v>
      </c>
      <c r="J165" s="26">
        <v>0</v>
      </c>
      <c r="K165" s="12">
        <v>0</v>
      </c>
    </row>
    <row r="166" spans="1:11" ht="15" x14ac:dyDescent="0.2">
      <c r="A166" s="19">
        <v>46</v>
      </c>
      <c r="B166" s="47" t="s">
        <v>9</v>
      </c>
      <c r="C166" s="47"/>
      <c r="D166" s="47"/>
      <c r="E166" s="47"/>
      <c r="F166" s="49"/>
      <c r="G166" s="49"/>
      <c r="H166" s="49"/>
      <c r="I166" s="26">
        <v>17</v>
      </c>
      <c r="J166" s="26">
        <v>0</v>
      </c>
      <c r="K166" s="12">
        <v>0</v>
      </c>
    </row>
    <row r="167" spans="1:11" ht="15" x14ac:dyDescent="0.2">
      <c r="A167" s="19">
        <v>47</v>
      </c>
      <c r="B167" s="47" t="s">
        <v>10</v>
      </c>
      <c r="C167" s="47"/>
      <c r="D167" s="47"/>
      <c r="E167" s="47"/>
      <c r="F167" s="49"/>
      <c r="G167" s="49"/>
      <c r="H167" s="49"/>
      <c r="I167" s="26">
        <v>0</v>
      </c>
      <c r="J167" s="26">
        <v>0</v>
      </c>
      <c r="K167" s="12">
        <v>0</v>
      </c>
    </row>
    <row r="168" spans="1:11" ht="15" x14ac:dyDescent="0.2">
      <c r="A168" s="19">
        <v>48</v>
      </c>
      <c r="B168" s="48" t="s">
        <v>11</v>
      </c>
      <c r="C168" s="48"/>
      <c r="D168" s="48"/>
      <c r="E168" s="48"/>
      <c r="F168" s="49"/>
      <c r="G168" s="49"/>
      <c r="H168" s="49"/>
      <c r="I168" s="26">
        <v>0</v>
      </c>
      <c r="J168" s="26">
        <v>0</v>
      </c>
      <c r="K168" s="12">
        <v>0</v>
      </c>
    </row>
    <row r="169" spans="1:11" ht="57.75" customHeight="1" x14ac:dyDescent="0.2">
      <c r="A169" s="19">
        <v>49</v>
      </c>
      <c r="B169" s="51" t="s">
        <v>44</v>
      </c>
      <c r="C169" s="51"/>
      <c r="D169" s="51"/>
      <c r="E169" s="51"/>
      <c r="F169" s="49"/>
      <c r="G169" s="49"/>
      <c r="H169" s="49"/>
      <c r="I169" s="12">
        <f t="shared" ref="I169:K169" si="31">I170+I171+I172</f>
        <v>240.34</v>
      </c>
      <c r="J169" s="12">
        <f t="shared" si="31"/>
        <v>0</v>
      </c>
      <c r="K169" s="12">
        <f t="shared" si="31"/>
        <v>240.34</v>
      </c>
    </row>
    <row r="170" spans="1:11" ht="15" x14ac:dyDescent="0.2">
      <c r="A170" s="19">
        <v>50</v>
      </c>
      <c r="B170" s="51" t="s">
        <v>7</v>
      </c>
      <c r="C170" s="51"/>
      <c r="D170" s="51"/>
      <c r="E170" s="51"/>
      <c r="F170" s="49"/>
      <c r="G170" s="49"/>
      <c r="H170" s="49"/>
      <c r="I170" s="26">
        <v>0</v>
      </c>
      <c r="J170" s="26">
        <v>0</v>
      </c>
      <c r="K170" s="12">
        <v>0</v>
      </c>
    </row>
    <row r="171" spans="1:11" ht="15" x14ac:dyDescent="0.2">
      <c r="A171" s="19">
        <v>51</v>
      </c>
      <c r="B171" s="51" t="s">
        <v>8</v>
      </c>
      <c r="C171" s="51"/>
      <c r="D171" s="51"/>
      <c r="E171" s="51"/>
      <c r="F171" s="49"/>
      <c r="G171" s="49"/>
      <c r="H171" s="49"/>
      <c r="I171" s="26">
        <v>0</v>
      </c>
      <c r="J171" s="26">
        <v>0</v>
      </c>
      <c r="K171" s="12">
        <v>0</v>
      </c>
    </row>
    <row r="172" spans="1:11" ht="15" x14ac:dyDescent="0.2">
      <c r="A172" s="19">
        <v>52</v>
      </c>
      <c r="B172" s="51" t="s">
        <v>9</v>
      </c>
      <c r="C172" s="51"/>
      <c r="D172" s="51"/>
      <c r="E172" s="51"/>
      <c r="F172" s="49"/>
      <c r="G172" s="49"/>
      <c r="H172" s="49"/>
      <c r="I172" s="26">
        <v>240.34</v>
      </c>
      <c r="J172" s="26">
        <v>0</v>
      </c>
      <c r="K172" s="12">
        <v>240.34</v>
      </c>
    </row>
    <row r="173" spans="1:11" ht="15" x14ac:dyDescent="0.2">
      <c r="A173" s="19">
        <v>53</v>
      </c>
      <c r="B173" s="51" t="s">
        <v>10</v>
      </c>
      <c r="C173" s="51"/>
      <c r="D173" s="51"/>
      <c r="E173" s="51"/>
      <c r="F173" s="49"/>
      <c r="G173" s="49"/>
      <c r="H173" s="49"/>
      <c r="I173" s="26">
        <v>0</v>
      </c>
      <c r="J173" s="26">
        <v>0</v>
      </c>
      <c r="K173" s="12">
        <v>0</v>
      </c>
    </row>
    <row r="174" spans="1:11" ht="15" x14ac:dyDescent="0.2">
      <c r="A174" s="19">
        <v>54</v>
      </c>
      <c r="B174" s="52" t="s">
        <v>11</v>
      </c>
      <c r="C174" s="52"/>
      <c r="D174" s="52"/>
      <c r="E174" s="52"/>
      <c r="F174" s="49"/>
      <c r="G174" s="49"/>
      <c r="H174" s="49"/>
      <c r="I174" s="26">
        <v>0</v>
      </c>
      <c r="J174" s="26">
        <v>0</v>
      </c>
      <c r="K174" s="12">
        <v>0</v>
      </c>
    </row>
    <row r="175" spans="1:11" ht="69.75" customHeight="1" x14ac:dyDescent="0.2">
      <c r="A175" s="19">
        <v>55</v>
      </c>
      <c r="B175" s="47" t="s">
        <v>19</v>
      </c>
      <c r="C175" s="47"/>
      <c r="D175" s="47"/>
      <c r="E175" s="47"/>
      <c r="F175" s="46" t="s">
        <v>12</v>
      </c>
      <c r="G175" s="46"/>
      <c r="H175" s="46"/>
      <c r="I175" s="12">
        <f>SUM(I181+I187+I193+I199+I205+I211+I217)</f>
        <v>1121.8599999999999</v>
      </c>
      <c r="J175" s="12">
        <f>SUM(J181+J187+J193+J199+J205+J211+J217)</f>
        <v>0</v>
      </c>
      <c r="K175" s="12">
        <f>SUM(K181+K187+K193+K199+K205+K211+K217)</f>
        <v>551.80999999999995</v>
      </c>
    </row>
    <row r="176" spans="1:11" ht="15" x14ac:dyDescent="0.2">
      <c r="A176" s="19">
        <v>56</v>
      </c>
      <c r="B176" s="47" t="s">
        <v>7</v>
      </c>
      <c r="C176" s="47"/>
      <c r="D176" s="47"/>
      <c r="E176" s="47"/>
      <c r="F176" s="49"/>
      <c r="G176" s="49"/>
      <c r="H176" s="49"/>
      <c r="I176" s="26">
        <v>0</v>
      </c>
      <c r="J176" s="26">
        <v>0</v>
      </c>
      <c r="K176" s="12">
        <v>0</v>
      </c>
    </row>
    <row r="177" spans="1:11" ht="15" x14ac:dyDescent="0.2">
      <c r="A177" s="19">
        <v>57</v>
      </c>
      <c r="B177" s="47" t="s">
        <v>8</v>
      </c>
      <c r="C177" s="47"/>
      <c r="D177" s="47"/>
      <c r="E177" s="47"/>
      <c r="F177" s="49"/>
      <c r="G177" s="49"/>
      <c r="H177" s="49"/>
      <c r="I177" s="26">
        <v>0</v>
      </c>
      <c r="J177" s="26">
        <v>0</v>
      </c>
      <c r="K177" s="12">
        <v>0</v>
      </c>
    </row>
    <row r="178" spans="1:11" ht="15" x14ac:dyDescent="0.2">
      <c r="A178" s="19">
        <v>58</v>
      </c>
      <c r="B178" s="47" t="s">
        <v>9</v>
      </c>
      <c r="C178" s="47"/>
      <c r="D178" s="47"/>
      <c r="E178" s="47"/>
      <c r="F178" s="49"/>
      <c r="G178" s="49"/>
      <c r="H178" s="49"/>
      <c r="I178" s="12">
        <f t="shared" ref="I178:K178" si="32">I184+I190+I196+I202+I208+I214+I220</f>
        <v>1121.8599999999999</v>
      </c>
      <c r="J178" s="12">
        <f t="shared" si="32"/>
        <v>0</v>
      </c>
      <c r="K178" s="12">
        <f t="shared" si="32"/>
        <v>551.80999999999995</v>
      </c>
    </row>
    <row r="179" spans="1:11" ht="15" x14ac:dyDescent="0.2">
      <c r="A179" s="19">
        <v>59</v>
      </c>
      <c r="B179" s="47" t="s">
        <v>10</v>
      </c>
      <c r="C179" s="47"/>
      <c r="D179" s="47"/>
      <c r="E179" s="47"/>
      <c r="F179" s="49"/>
      <c r="G179" s="49"/>
      <c r="H179" s="49"/>
      <c r="I179" s="26">
        <f>I221</f>
        <v>100.2</v>
      </c>
      <c r="J179" s="26">
        <v>0</v>
      </c>
      <c r="K179" s="12">
        <v>0</v>
      </c>
    </row>
    <row r="180" spans="1:11" ht="15" x14ac:dyDescent="0.2">
      <c r="A180" s="19">
        <v>60</v>
      </c>
      <c r="B180" s="48" t="s">
        <v>11</v>
      </c>
      <c r="C180" s="48"/>
      <c r="D180" s="48"/>
      <c r="E180" s="48"/>
      <c r="F180" s="49"/>
      <c r="G180" s="49"/>
      <c r="H180" s="49"/>
      <c r="I180" s="26">
        <v>0</v>
      </c>
      <c r="J180" s="26">
        <v>0</v>
      </c>
      <c r="K180" s="12">
        <v>0</v>
      </c>
    </row>
    <row r="181" spans="1:11" ht="54" customHeight="1" x14ac:dyDescent="0.2">
      <c r="A181" s="19">
        <v>61</v>
      </c>
      <c r="B181" s="47" t="s">
        <v>34</v>
      </c>
      <c r="C181" s="47"/>
      <c r="D181" s="47"/>
      <c r="E181" s="47"/>
      <c r="F181" s="49"/>
      <c r="G181" s="49"/>
      <c r="H181" s="49"/>
      <c r="I181" s="12">
        <f t="shared" ref="I181:K181" si="33">I182+I183+I184</f>
        <v>46.1</v>
      </c>
      <c r="J181" s="12">
        <f t="shared" si="33"/>
        <v>0</v>
      </c>
      <c r="K181" s="12">
        <f t="shared" si="33"/>
        <v>46.1</v>
      </c>
    </row>
    <row r="182" spans="1:11" ht="15" x14ac:dyDescent="0.2">
      <c r="A182" s="19">
        <v>62</v>
      </c>
      <c r="B182" s="47" t="s">
        <v>7</v>
      </c>
      <c r="C182" s="47"/>
      <c r="D182" s="47"/>
      <c r="E182" s="47"/>
      <c r="F182" s="49"/>
      <c r="G182" s="49"/>
      <c r="H182" s="49"/>
      <c r="I182" s="26">
        <v>0</v>
      </c>
      <c r="J182" s="26">
        <v>0</v>
      </c>
      <c r="K182" s="12">
        <v>0</v>
      </c>
    </row>
    <row r="183" spans="1:11" ht="15" x14ac:dyDescent="0.2">
      <c r="A183" s="19">
        <v>63</v>
      </c>
      <c r="B183" s="47" t="s">
        <v>8</v>
      </c>
      <c r="C183" s="47"/>
      <c r="D183" s="47"/>
      <c r="E183" s="47"/>
      <c r="F183" s="49"/>
      <c r="G183" s="49"/>
      <c r="H183" s="49"/>
      <c r="I183" s="26">
        <v>0</v>
      </c>
      <c r="J183" s="26">
        <v>0</v>
      </c>
      <c r="K183" s="12">
        <v>0</v>
      </c>
    </row>
    <row r="184" spans="1:11" ht="15" x14ac:dyDescent="0.2">
      <c r="A184" s="19">
        <v>64</v>
      </c>
      <c r="B184" s="47" t="s">
        <v>9</v>
      </c>
      <c r="C184" s="47"/>
      <c r="D184" s="47"/>
      <c r="E184" s="47"/>
      <c r="F184" s="49"/>
      <c r="G184" s="49"/>
      <c r="H184" s="49"/>
      <c r="I184" s="26">
        <v>46.1</v>
      </c>
      <c r="J184" s="26">
        <v>0</v>
      </c>
      <c r="K184" s="26">
        <v>46.1</v>
      </c>
    </row>
    <row r="185" spans="1:11" ht="17.25" customHeight="1" x14ac:dyDescent="0.2">
      <c r="A185" s="19">
        <v>65</v>
      </c>
      <c r="B185" s="47" t="s">
        <v>10</v>
      </c>
      <c r="C185" s="47"/>
      <c r="D185" s="47"/>
      <c r="E185" s="47"/>
      <c r="F185" s="49"/>
      <c r="G185" s="49"/>
      <c r="H185" s="49"/>
      <c r="I185" s="26">
        <v>0</v>
      </c>
      <c r="J185" s="26">
        <v>0</v>
      </c>
      <c r="K185" s="12">
        <v>0</v>
      </c>
    </row>
    <row r="186" spans="1:11" ht="15" x14ac:dyDescent="0.2">
      <c r="A186" s="19">
        <v>66</v>
      </c>
      <c r="B186" s="48" t="s">
        <v>11</v>
      </c>
      <c r="C186" s="48"/>
      <c r="D186" s="48"/>
      <c r="E186" s="48"/>
      <c r="F186" s="49"/>
      <c r="G186" s="49"/>
      <c r="H186" s="49"/>
      <c r="I186" s="26">
        <v>0</v>
      </c>
      <c r="J186" s="26">
        <v>0</v>
      </c>
      <c r="K186" s="12">
        <v>0</v>
      </c>
    </row>
    <row r="187" spans="1:11" ht="39.75" customHeight="1" x14ac:dyDescent="0.2">
      <c r="A187" s="19">
        <v>67</v>
      </c>
      <c r="B187" s="47" t="s">
        <v>32</v>
      </c>
      <c r="C187" s="47"/>
      <c r="D187" s="47"/>
      <c r="E187" s="47"/>
      <c r="F187" s="49"/>
      <c r="G187" s="49"/>
      <c r="H187" s="49"/>
      <c r="I187" s="12">
        <f t="shared" ref="I187:K187" si="34">I188+I189+I190</f>
        <v>107.21</v>
      </c>
      <c r="J187" s="12">
        <f t="shared" si="34"/>
        <v>0</v>
      </c>
      <c r="K187" s="12">
        <f t="shared" si="34"/>
        <v>107.21</v>
      </c>
    </row>
    <row r="188" spans="1:11" ht="15" x14ac:dyDescent="0.2">
      <c r="A188" s="19">
        <v>68</v>
      </c>
      <c r="B188" s="47" t="s">
        <v>7</v>
      </c>
      <c r="C188" s="47"/>
      <c r="D188" s="47"/>
      <c r="E188" s="47"/>
      <c r="F188" s="49"/>
      <c r="G188" s="49"/>
      <c r="H188" s="49"/>
      <c r="I188" s="26">
        <v>0</v>
      </c>
      <c r="J188" s="26">
        <v>0</v>
      </c>
      <c r="K188" s="12">
        <v>0</v>
      </c>
    </row>
    <row r="189" spans="1:11" ht="15" x14ac:dyDescent="0.2">
      <c r="A189" s="19">
        <v>69</v>
      </c>
      <c r="B189" s="47" t="s">
        <v>8</v>
      </c>
      <c r="C189" s="47"/>
      <c r="D189" s="47"/>
      <c r="E189" s="47"/>
      <c r="F189" s="49"/>
      <c r="G189" s="49"/>
      <c r="H189" s="49"/>
      <c r="I189" s="26">
        <v>0</v>
      </c>
      <c r="J189" s="26">
        <v>0</v>
      </c>
      <c r="K189" s="12">
        <v>0</v>
      </c>
    </row>
    <row r="190" spans="1:11" ht="15" x14ac:dyDescent="0.2">
      <c r="A190" s="19">
        <v>70</v>
      </c>
      <c r="B190" s="47" t="s">
        <v>9</v>
      </c>
      <c r="C190" s="47"/>
      <c r="D190" s="47"/>
      <c r="E190" s="47"/>
      <c r="F190" s="49"/>
      <c r="G190" s="49"/>
      <c r="H190" s="49"/>
      <c r="I190" s="26">
        <v>107.21</v>
      </c>
      <c r="J190" s="26">
        <v>0</v>
      </c>
      <c r="K190" s="26">
        <v>107.21</v>
      </c>
    </row>
    <row r="191" spans="1:11" ht="15" x14ac:dyDescent="0.2">
      <c r="A191" s="19">
        <v>71</v>
      </c>
      <c r="B191" s="47" t="s">
        <v>10</v>
      </c>
      <c r="C191" s="47"/>
      <c r="D191" s="47"/>
      <c r="E191" s="47"/>
      <c r="F191" s="49"/>
      <c r="G191" s="49"/>
      <c r="H191" s="49"/>
      <c r="I191" s="26">
        <v>0</v>
      </c>
      <c r="J191" s="26">
        <v>0</v>
      </c>
      <c r="K191" s="12">
        <v>0</v>
      </c>
    </row>
    <row r="192" spans="1:11" ht="15" x14ac:dyDescent="0.2">
      <c r="A192" s="19">
        <v>72</v>
      </c>
      <c r="B192" s="48" t="s">
        <v>11</v>
      </c>
      <c r="C192" s="48"/>
      <c r="D192" s="48"/>
      <c r="E192" s="48"/>
      <c r="F192" s="49"/>
      <c r="G192" s="49"/>
      <c r="H192" s="49"/>
      <c r="I192" s="26">
        <v>0</v>
      </c>
      <c r="J192" s="26">
        <v>0</v>
      </c>
      <c r="K192" s="12">
        <v>0</v>
      </c>
    </row>
    <row r="193" spans="1:11" ht="36" customHeight="1" x14ac:dyDescent="0.2">
      <c r="A193" s="19">
        <v>73</v>
      </c>
      <c r="B193" s="47" t="s">
        <v>33</v>
      </c>
      <c r="C193" s="47"/>
      <c r="D193" s="47"/>
      <c r="E193" s="47"/>
      <c r="F193" s="49"/>
      <c r="G193" s="49"/>
      <c r="H193" s="49"/>
      <c r="I193" s="12">
        <f t="shared" ref="I193:K193" si="35">I196</f>
        <v>141.6</v>
      </c>
      <c r="J193" s="12">
        <f t="shared" si="35"/>
        <v>0</v>
      </c>
      <c r="K193" s="12">
        <f t="shared" si="35"/>
        <v>100.5</v>
      </c>
    </row>
    <row r="194" spans="1:11" ht="15" x14ac:dyDescent="0.2">
      <c r="A194" s="19">
        <v>74</v>
      </c>
      <c r="B194" s="47" t="s">
        <v>7</v>
      </c>
      <c r="C194" s="47"/>
      <c r="D194" s="47"/>
      <c r="E194" s="47"/>
      <c r="F194" s="49"/>
      <c r="G194" s="49"/>
      <c r="H194" s="49"/>
      <c r="I194" s="26">
        <v>0</v>
      </c>
      <c r="J194" s="26">
        <v>0</v>
      </c>
      <c r="K194" s="12">
        <v>0</v>
      </c>
    </row>
    <row r="195" spans="1:11" ht="15" x14ac:dyDescent="0.2">
      <c r="A195" s="19">
        <v>75</v>
      </c>
      <c r="B195" s="47" t="s">
        <v>8</v>
      </c>
      <c r="C195" s="47"/>
      <c r="D195" s="47"/>
      <c r="E195" s="47"/>
      <c r="F195" s="49"/>
      <c r="G195" s="49"/>
      <c r="H195" s="49"/>
      <c r="I195" s="26">
        <v>0</v>
      </c>
      <c r="J195" s="26">
        <v>0</v>
      </c>
      <c r="K195" s="12">
        <v>0</v>
      </c>
    </row>
    <row r="196" spans="1:11" ht="15" x14ac:dyDescent="0.2">
      <c r="A196" s="19">
        <v>76</v>
      </c>
      <c r="B196" s="47" t="s">
        <v>9</v>
      </c>
      <c r="C196" s="47"/>
      <c r="D196" s="47"/>
      <c r="E196" s="47"/>
      <c r="F196" s="49"/>
      <c r="G196" s="49"/>
      <c r="H196" s="49"/>
      <c r="I196" s="26">
        <v>141.6</v>
      </c>
      <c r="J196" s="26">
        <v>0</v>
      </c>
      <c r="K196" s="26">
        <v>100.5</v>
      </c>
    </row>
    <row r="197" spans="1:11" ht="15" x14ac:dyDescent="0.2">
      <c r="A197" s="19">
        <v>77</v>
      </c>
      <c r="B197" s="47" t="s">
        <v>10</v>
      </c>
      <c r="C197" s="47"/>
      <c r="D197" s="47"/>
      <c r="E197" s="47"/>
      <c r="F197" s="49"/>
      <c r="G197" s="49"/>
      <c r="H197" s="49"/>
      <c r="I197" s="26">
        <v>0</v>
      </c>
      <c r="J197" s="26">
        <v>0</v>
      </c>
      <c r="K197" s="12">
        <v>0</v>
      </c>
    </row>
    <row r="198" spans="1:11" ht="15" x14ac:dyDescent="0.2">
      <c r="A198" s="19">
        <v>78</v>
      </c>
      <c r="B198" s="48" t="s">
        <v>11</v>
      </c>
      <c r="C198" s="48"/>
      <c r="D198" s="48"/>
      <c r="E198" s="48"/>
      <c r="F198" s="49"/>
      <c r="G198" s="49"/>
      <c r="H198" s="49"/>
      <c r="I198" s="26">
        <v>0</v>
      </c>
      <c r="J198" s="26">
        <v>0</v>
      </c>
      <c r="K198" s="12">
        <v>0</v>
      </c>
    </row>
    <row r="199" spans="1:11" ht="53.25" customHeight="1" x14ac:dyDescent="0.2">
      <c r="A199" s="19">
        <v>79</v>
      </c>
      <c r="B199" s="47" t="s">
        <v>28</v>
      </c>
      <c r="C199" s="47"/>
      <c r="D199" s="47"/>
      <c r="E199" s="47"/>
      <c r="F199" s="49"/>
      <c r="G199" s="49"/>
      <c r="H199" s="49"/>
      <c r="I199" s="12">
        <f t="shared" ref="I199:K199" si="36">I200+I201+I202</f>
        <v>37</v>
      </c>
      <c r="J199" s="12">
        <f t="shared" si="36"/>
        <v>0</v>
      </c>
      <c r="K199" s="12">
        <f t="shared" si="36"/>
        <v>37</v>
      </c>
    </row>
    <row r="200" spans="1:11" ht="15" x14ac:dyDescent="0.2">
      <c r="A200" s="19">
        <v>80</v>
      </c>
      <c r="B200" s="47" t="s">
        <v>7</v>
      </c>
      <c r="C200" s="47"/>
      <c r="D200" s="47"/>
      <c r="E200" s="47"/>
      <c r="F200" s="49"/>
      <c r="G200" s="49"/>
      <c r="H200" s="49"/>
      <c r="I200" s="26">
        <v>0</v>
      </c>
      <c r="J200" s="26">
        <v>0</v>
      </c>
      <c r="K200" s="12">
        <v>0</v>
      </c>
    </row>
    <row r="201" spans="1:11" ht="15" x14ac:dyDescent="0.2">
      <c r="A201" s="19">
        <v>81</v>
      </c>
      <c r="B201" s="47" t="s">
        <v>8</v>
      </c>
      <c r="C201" s="47"/>
      <c r="D201" s="47"/>
      <c r="E201" s="47"/>
      <c r="F201" s="49"/>
      <c r="G201" s="49"/>
      <c r="H201" s="49"/>
      <c r="I201" s="26">
        <v>0</v>
      </c>
      <c r="J201" s="26">
        <v>0</v>
      </c>
      <c r="K201" s="12">
        <v>0</v>
      </c>
    </row>
    <row r="202" spans="1:11" ht="15" x14ac:dyDescent="0.2">
      <c r="A202" s="19">
        <v>82</v>
      </c>
      <c r="B202" s="47" t="s">
        <v>9</v>
      </c>
      <c r="C202" s="47"/>
      <c r="D202" s="47"/>
      <c r="E202" s="47"/>
      <c r="F202" s="49"/>
      <c r="G202" s="49"/>
      <c r="H202" s="49"/>
      <c r="I202" s="26">
        <v>37</v>
      </c>
      <c r="J202" s="26">
        <f>SUM(E265+E279+E292)</f>
        <v>0</v>
      </c>
      <c r="K202" s="12">
        <v>37</v>
      </c>
    </row>
    <row r="203" spans="1:11" ht="15" x14ac:dyDescent="0.2">
      <c r="A203" s="19">
        <v>83</v>
      </c>
      <c r="B203" s="47" t="s">
        <v>10</v>
      </c>
      <c r="C203" s="47"/>
      <c r="D203" s="47"/>
      <c r="E203" s="47"/>
      <c r="F203" s="49"/>
      <c r="G203" s="49"/>
      <c r="H203" s="49"/>
      <c r="I203" s="26">
        <v>0</v>
      </c>
      <c r="J203" s="26">
        <v>0</v>
      </c>
      <c r="K203" s="12">
        <v>0</v>
      </c>
    </row>
    <row r="204" spans="1:11" ht="15" x14ac:dyDescent="0.2">
      <c r="A204" s="19">
        <v>84</v>
      </c>
      <c r="B204" s="48" t="s">
        <v>11</v>
      </c>
      <c r="C204" s="48"/>
      <c r="D204" s="48"/>
      <c r="E204" s="48"/>
      <c r="F204" s="49"/>
      <c r="G204" s="49"/>
      <c r="H204" s="49"/>
      <c r="I204" s="26">
        <v>0</v>
      </c>
      <c r="J204" s="26">
        <v>0</v>
      </c>
      <c r="K204" s="12">
        <v>0</v>
      </c>
    </row>
    <row r="205" spans="1:11" ht="48" customHeight="1" x14ac:dyDescent="0.2">
      <c r="A205" s="19">
        <v>85</v>
      </c>
      <c r="B205" s="47" t="s">
        <v>29</v>
      </c>
      <c r="C205" s="47"/>
      <c r="D205" s="47"/>
      <c r="E205" s="47"/>
      <c r="F205" s="49"/>
      <c r="G205" s="49"/>
      <c r="H205" s="49"/>
      <c r="I205" s="12">
        <f t="shared" ref="I205:K205" si="37">I206+I207+I208</f>
        <v>167.75</v>
      </c>
      <c r="J205" s="12">
        <f t="shared" si="37"/>
        <v>0</v>
      </c>
      <c r="K205" s="12">
        <f t="shared" si="37"/>
        <v>0</v>
      </c>
    </row>
    <row r="206" spans="1:11" ht="15" x14ac:dyDescent="0.2">
      <c r="A206" s="19">
        <v>86</v>
      </c>
      <c r="B206" s="47" t="s">
        <v>7</v>
      </c>
      <c r="C206" s="47"/>
      <c r="D206" s="47"/>
      <c r="E206" s="47"/>
      <c r="F206" s="49"/>
      <c r="G206" s="49"/>
      <c r="H206" s="49"/>
      <c r="I206" s="26">
        <v>0</v>
      </c>
      <c r="J206" s="26">
        <v>0</v>
      </c>
      <c r="K206" s="12">
        <v>0</v>
      </c>
    </row>
    <row r="207" spans="1:11" ht="15" x14ac:dyDescent="0.2">
      <c r="A207" s="19">
        <v>87</v>
      </c>
      <c r="B207" s="47" t="s">
        <v>8</v>
      </c>
      <c r="C207" s="47"/>
      <c r="D207" s="47"/>
      <c r="E207" s="47"/>
      <c r="F207" s="49"/>
      <c r="G207" s="49"/>
      <c r="H207" s="49"/>
      <c r="I207" s="26">
        <v>0</v>
      </c>
      <c r="J207" s="26">
        <v>0</v>
      </c>
      <c r="K207" s="12">
        <v>0</v>
      </c>
    </row>
    <row r="208" spans="1:11" ht="15" x14ac:dyDescent="0.2">
      <c r="A208" s="19">
        <v>88</v>
      </c>
      <c r="B208" s="47" t="s">
        <v>9</v>
      </c>
      <c r="C208" s="47"/>
      <c r="D208" s="47"/>
      <c r="E208" s="47"/>
      <c r="F208" s="49"/>
      <c r="G208" s="49"/>
      <c r="H208" s="49"/>
      <c r="I208" s="26">
        <v>167.75</v>
      </c>
      <c r="J208" s="26">
        <v>0</v>
      </c>
      <c r="K208" s="26">
        <v>0</v>
      </c>
    </row>
    <row r="209" spans="1:11" ht="15" x14ac:dyDescent="0.2">
      <c r="A209" s="19">
        <v>89</v>
      </c>
      <c r="B209" s="47" t="s">
        <v>10</v>
      </c>
      <c r="C209" s="47"/>
      <c r="D209" s="47"/>
      <c r="E209" s="47"/>
      <c r="F209" s="49"/>
      <c r="G209" s="49"/>
      <c r="H209" s="49"/>
      <c r="I209" s="12">
        <v>0</v>
      </c>
      <c r="J209" s="12">
        <v>0</v>
      </c>
      <c r="K209" s="12">
        <v>0</v>
      </c>
    </row>
    <row r="210" spans="1:11" ht="15" x14ac:dyDescent="0.2">
      <c r="A210" s="19">
        <v>90</v>
      </c>
      <c r="B210" s="48" t="s">
        <v>11</v>
      </c>
      <c r="C210" s="48"/>
      <c r="D210" s="48"/>
      <c r="E210" s="48"/>
      <c r="F210" s="49"/>
      <c r="G210" s="49"/>
      <c r="H210" s="49"/>
      <c r="I210" s="26">
        <v>0</v>
      </c>
      <c r="J210" s="26">
        <v>0</v>
      </c>
      <c r="K210" s="12">
        <v>0</v>
      </c>
    </row>
    <row r="211" spans="1:11" ht="60.75" customHeight="1" x14ac:dyDescent="0.2">
      <c r="A211" s="19">
        <v>91</v>
      </c>
      <c r="B211" s="47" t="s">
        <v>31</v>
      </c>
      <c r="C211" s="47"/>
      <c r="D211" s="47"/>
      <c r="E211" s="47"/>
      <c r="F211" s="49"/>
      <c r="G211" s="49"/>
      <c r="H211" s="49"/>
      <c r="I211" s="12">
        <f t="shared" ref="I211:K211" si="38">I212+I213+I214</f>
        <v>522</v>
      </c>
      <c r="J211" s="12">
        <f t="shared" si="38"/>
        <v>0</v>
      </c>
      <c r="K211" s="12">
        <f t="shared" si="38"/>
        <v>261</v>
      </c>
    </row>
    <row r="212" spans="1:11" ht="15" x14ac:dyDescent="0.2">
      <c r="A212" s="19">
        <v>92</v>
      </c>
      <c r="B212" s="47" t="s">
        <v>7</v>
      </c>
      <c r="C212" s="47"/>
      <c r="D212" s="47"/>
      <c r="E212" s="47"/>
      <c r="F212" s="49"/>
      <c r="G212" s="49"/>
      <c r="H212" s="49"/>
      <c r="I212" s="26">
        <v>0</v>
      </c>
      <c r="J212" s="26">
        <v>0</v>
      </c>
      <c r="K212" s="12">
        <v>0</v>
      </c>
    </row>
    <row r="213" spans="1:11" ht="15" x14ac:dyDescent="0.2">
      <c r="A213" s="19">
        <v>93</v>
      </c>
      <c r="B213" s="47" t="s">
        <v>8</v>
      </c>
      <c r="C213" s="47"/>
      <c r="D213" s="47"/>
      <c r="E213" s="47"/>
      <c r="F213" s="49"/>
      <c r="G213" s="49"/>
      <c r="H213" s="49"/>
      <c r="I213" s="26">
        <v>0</v>
      </c>
      <c r="J213" s="26">
        <v>0</v>
      </c>
      <c r="K213" s="12">
        <v>0</v>
      </c>
    </row>
    <row r="214" spans="1:11" ht="15" x14ac:dyDescent="0.2">
      <c r="A214" s="19">
        <v>94</v>
      </c>
      <c r="B214" s="47" t="s">
        <v>9</v>
      </c>
      <c r="C214" s="47"/>
      <c r="D214" s="47"/>
      <c r="E214" s="47"/>
      <c r="F214" s="49"/>
      <c r="G214" s="49"/>
      <c r="H214" s="49"/>
      <c r="I214" s="26">
        <v>522</v>
      </c>
      <c r="J214" s="26">
        <v>0</v>
      </c>
      <c r="K214" s="26">
        <v>261</v>
      </c>
    </row>
    <row r="215" spans="1:11" ht="15" x14ac:dyDescent="0.2">
      <c r="A215" s="19">
        <v>95</v>
      </c>
      <c r="B215" s="47" t="s">
        <v>10</v>
      </c>
      <c r="C215" s="47"/>
      <c r="D215" s="47"/>
      <c r="E215" s="47"/>
      <c r="F215" s="49"/>
      <c r="G215" s="49"/>
      <c r="H215" s="49"/>
      <c r="I215" s="26">
        <v>0</v>
      </c>
      <c r="J215" s="26">
        <v>0</v>
      </c>
      <c r="K215" s="12">
        <v>0</v>
      </c>
    </row>
    <row r="216" spans="1:11" ht="15" x14ac:dyDescent="0.2">
      <c r="A216" s="19">
        <v>96</v>
      </c>
      <c r="B216" s="48" t="s">
        <v>11</v>
      </c>
      <c r="C216" s="48"/>
      <c r="D216" s="48"/>
      <c r="E216" s="48"/>
      <c r="F216" s="49"/>
      <c r="G216" s="49"/>
      <c r="H216" s="49"/>
      <c r="I216" s="26">
        <v>0</v>
      </c>
      <c r="J216" s="26">
        <v>0</v>
      </c>
      <c r="K216" s="12">
        <v>0</v>
      </c>
    </row>
    <row r="217" spans="1:11" ht="50.25" customHeight="1" x14ac:dyDescent="0.2">
      <c r="A217" s="19">
        <v>97</v>
      </c>
      <c r="B217" s="47" t="s">
        <v>30</v>
      </c>
      <c r="C217" s="47"/>
      <c r="D217" s="47"/>
      <c r="E217" s="47"/>
      <c r="F217" s="49"/>
      <c r="G217" s="49"/>
      <c r="H217" s="49"/>
      <c r="I217" s="12">
        <f t="shared" ref="I217:K217" si="39">I218+I219+I220</f>
        <v>100.2</v>
      </c>
      <c r="J217" s="12">
        <f t="shared" si="39"/>
        <v>0</v>
      </c>
      <c r="K217" s="12">
        <f t="shared" si="39"/>
        <v>0</v>
      </c>
    </row>
    <row r="218" spans="1:11" ht="15" x14ac:dyDescent="0.2">
      <c r="A218" s="19">
        <v>98</v>
      </c>
      <c r="B218" s="47" t="s">
        <v>7</v>
      </c>
      <c r="C218" s="47"/>
      <c r="D218" s="47"/>
      <c r="E218" s="47"/>
      <c r="F218" s="49"/>
      <c r="G218" s="49"/>
      <c r="H218" s="49"/>
      <c r="I218" s="26">
        <v>0</v>
      </c>
      <c r="J218" s="26">
        <v>0</v>
      </c>
      <c r="K218" s="12">
        <v>0</v>
      </c>
    </row>
    <row r="219" spans="1:11" ht="15" x14ac:dyDescent="0.2">
      <c r="A219" s="19">
        <v>99</v>
      </c>
      <c r="B219" s="47" t="s">
        <v>8</v>
      </c>
      <c r="C219" s="47"/>
      <c r="D219" s="47"/>
      <c r="E219" s="47"/>
      <c r="F219" s="49"/>
      <c r="G219" s="49"/>
      <c r="H219" s="49"/>
      <c r="I219" s="26">
        <v>0</v>
      </c>
      <c r="J219" s="26">
        <v>0</v>
      </c>
      <c r="K219" s="12">
        <v>0</v>
      </c>
    </row>
    <row r="220" spans="1:11" ht="15" x14ac:dyDescent="0.2">
      <c r="A220" s="19">
        <v>100</v>
      </c>
      <c r="B220" s="47" t="s">
        <v>9</v>
      </c>
      <c r="C220" s="47"/>
      <c r="D220" s="47"/>
      <c r="E220" s="47"/>
      <c r="F220" s="49"/>
      <c r="G220" s="49"/>
      <c r="H220" s="49"/>
      <c r="I220" s="26">
        <v>100.2</v>
      </c>
      <c r="J220" s="26">
        <v>0</v>
      </c>
      <c r="K220" s="26">
        <v>0</v>
      </c>
    </row>
    <row r="221" spans="1:11" ht="15" x14ac:dyDescent="0.2">
      <c r="A221" s="19">
        <v>101</v>
      </c>
      <c r="B221" s="47" t="s">
        <v>10</v>
      </c>
      <c r="C221" s="47"/>
      <c r="D221" s="47"/>
      <c r="E221" s="47"/>
      <c r="F221" s="49"/>
      <c r="G221" s="49"/>
      <c r="H221" s="49"/>
      <c r="I221" s="12">
        <f t="shared" ref="I221:K221" si="40">I220</f>
        <v>100.2</v>
      </c>
      <c r="J221" s="12">
        <f t="shared" si="40"/>
        <v>0</v>
      </c>
      <c r="K221" s="12">
        <f t="shared" si="40"/>
        <v>0</v>
      </c>
    </row>
    <row r="222" spans="1:11" ht="15" x14ac:dyDescent="0.2">
      <c r="A222" s="19">
        <v>102</v>
      </c>
      <c r="B222" s="48" t="s">
        <v>11</v>
      </c>
      <c r="C222" s="48"/>
      <c r="D222" s="48"/>
      <c r="E222" s="48"/>
      <c r="F222" s="49"/>
      <c r="G222" s="49"/>
      <c r="H222" s="49"/>
      <c r="I222" s="26">
        <v>0</v>
      </c>
      <c r="J222" s="26">
        <v>0</v>
      </c>
      <c r="K222" s="12">
        <v>0</v>
      </c>
    </row>
  </sheetData>
  <mergeCells count="221">
    <mergeCell ref="B220:E220"/>
    <mergeCell ref="B221:E221"/>
    <mergeCell ref="B222:E222"/>
    <mergeCell ref="B215:E215"/>
    <mergeCell ref="B216:E216"/>
    <mergeCell ref="B217:E217"/>
    <mergeCell ref="B218:E218"/>
    <mergeCell ref="B219:E219"/>
    <mergeCell ref="B210:E210"/>
    <mergeCell ref="B211:E211"/>
    <mergeCell ref="B212:E212"/>
    <mergeCell ref="B213:E213"/>
    <mergeCell ref="B214:E214"/>
    <mergeCell ref="B205:E205"/>
    <mergeCell ref="B206:E206"/>
    <mergeCell ref="B207:E207"/>
    <mergeCell ref="B208:E208"/>
    <mergeCell ref="B209:E209"/>
    <mergeCell ref="B200:E200"/>
    <mergeCell ref="B201:E201"/>
    <mergeCell ref="B202:E202"/>
    <mergeCell ref="B203:E203"/>
    <mergeCell ref="B204:E204"/>
    <mergeCell ref="B195:E195"/>
    <mergeCell ref="B196:E196"/>
    <mergeCell ref="B197:E197"/>
    <mergeCell ref="B198:E198"/>
    <mergeCell ref="B199:E199"/>
    <mergeCell ref="B190:E190"/>
    <mergeCell ref="B191:E191"/>
    <mergeCell ref="B192:E192"/>
    <mergeCell ref="B193:E193"/>
    <mergeCell ref="B194:E194"/>
    <mergeCell ref="B185:E185"/>
    <mergeCell ref="B186:E186"/>
    <mergeCell ref="B187:E187"/>
    <mergeCell ref="B188:E188"/>
    <mergeCell ref="B189:E189"/>
    <mergeCell ref="B180:E180"/>
    <mergeCell ref="B181:E181"/>
    <mergeCell ref="B182:E182"/>
    <mergeCell ref="B183:E183"/>
    <mergeCell ref="B184:E184"/>
    <mergeCell ref="B175:E175"/>
    <mergeCell ref="B176:E176"/>
    <mergeCell ref="B177:E177"/>
    <mergeCell ref="B178:E178"/>
    <mergeCell ref="B179:E179"/>
    <mergeCell ref="B170:E170"/>
    <mergeCell ref="B171:E171"/>
    <mergeCell ref="B172:E172"/>
    <mergeCell ref="B173:E173"/>
    <mergeCell ref="B174:E174"/>
    <mergeCell ref="B165:E165"/>
    <mergeCell ref="B166:E166"/>
    <mergeCell ref="B167:E167"/>
    <mergeCell ref="B168:E168"/>
    <mergeCell ref="B169:E169"/>
    <mergeCell ref="B160:E160"/>
    <mergeCell ref="B161:E161"/>
    <mergeCell ref="B162:E162"/>
    <mergeCell ref="B163:E163"/>
    <mergeCell ref="B164:E164"/>
    <mergeCell ref="B155:E155"/>
    <mergeCell ref="B156:E156"/>
    <mergeCell ref="B157:E157"/>
    <mergeCell ref="B158:E158"/>
    <mergeCell ref="B159:E159"/>
    <mergeCell ref="B150:E150"/>
    <mergeCell ref="B151:E151"/>
    <mergeCell ref="B152:E152"/>
    <mergeCell ref="B153:E153"/>
    <mergeCell ref="B154:E154"/>
    <mergeCell ref="B145:E145"/>
    <mergeCell ref="B146:E146"/>
    <mergeCell ref="B147:E147"/>
    <mergeCell ref="B148:E148"/>
    <mergeCell ref="B149:E149"/>
    <mergeCell ref="B140:E140"/>
    <mergeCell ref="B141:E141"/>
    <mergeCell ref="B142:E142"/>
    <mergeCell ref="B143:E143"/>
    <mergeCell ref="B144:E144"/>
    <mergeCell ref="B135:E135"/>
    <mergeCell ref="B136:E136"/>
    <mergeCell ref="B137:E137"/>
    <mergeCell ref="B138:E138"/>
    <mergeCell ref="B139:E139"/>
    <mergeCell ref="F220:H220"/>
    <mergeCell ref="F221:H221"/>
    <mergeCell ref="F222:H222"/>
    <mergeCell ref="B118:E119"/>
    <mergeCell ref="B120:E120"/>
    <mergeCell ref="B121:E121"/>
    <mergeCell ref="B122:E122"/>
    <mergeCell ref="B123:E123"/>
    <mergeCell ref="B124:E124"/>
    <mergeCell ref="B125:E125"/>
    <mergeCell ref="B126:E126"/>
    <mergeCell ref="B127:E127"/>
    <mergeCell ref="B128:E128"/>
    <mergeCell ref="B129:E129"/>
    <mergeCell ref="B130:E130"/>
    <mergeCell ref="F215:H215"/>
    <mergeCell ref="F216:H216"/>
    <mergeCell ref="F217:H217"/>
    <mergeCell ref="F218:H218"/>
    <mergeCell ref="F219:H219"/>
    <mergeCell ref="F210:H210"/>
    <mergeCell ref="F211:H211"/>
    <mergeCell ref="F212:H212"/>
    <mergeCell ref="F213:H213"/>
    <mergeCell ref="F214:H214"/>
    <mergeCell ref="F205:H205"/>
    <mergeCell ref="F206:H206"/>
    <mergeCell ref="F207:H207"/>
    <mergeCell ref="F208:H208"/>
    <mergeCell ref="F209:H209"/>
    <mergeCell ref="F200:H200"/>
    <mergeCell ref="F201:H201"/>
    <mergeCell ref="F202:H202"/>
    <mergeCell ref="F203:H203"/>
    <mergeCell ref="F204:H204"/>
    <mergeCell ref="F195:H195"/>
    <mergeCell ref="F196:H196"/>
    <mergeCell ref="F197:H197"/>
    <mergeCell ref="F198:H198"/>
    <mergeCell ref="F199:H199"/>
    <mergeCell ref="F190:H190"/>
    <mergeCell ref="F191:H191"/>
    <mergeCell ref="F192:H192"/>
    <mergeCell ref="F193:H193"/>
    <mergeCell ref="F194:H194"/>
    <mergeCell ref="F185:H185"/>
    <mergeCell ref="F186:H186"/>
    <mergeCell ref="F187:H187"/>
    <mergeCell ref="F188:H188"/>
    <mergeCell ref="F189:H189"/>
    <mergeCell ref="F180:H180"/>
    <mergeCell ref="F181:H181"/>
    <mergeCell ref="F182:H182"/>
    <mergeCell ref="F183:H183"/>
    <mergeCell ref="F184:H184"/>
    <mergeCell ref="F175:H175"/>
    <mergeCell ref="F176:H176"/>
    <mergeCell ref="F177:H177"/>
    <mergeCell ref="F178:H178"/>
    <mergeCell ref="F179:H179"/>
    <mergeCell ref="F170:H170"/>
    <mergeCell ref="F171:H171"/>
    <mergeCell ref="F172:H172"/>
    <mergeCell ref="F173:H173"/>
    <mergeCell ref="F174:H174"/>
    <mergeCell ref="F165:H165"/>
    <mergeCell ref="F166:H166"/>
    <mergeCell ref="F167:H167"/>
    <mergeCell ref="F168:H168"/>
    <mergeCell ref="F169:H169"/>
    <mergeCell ref="F161:H161"/>
    <mergeCell ref="F162:H162"/>
    <mergeCell ref="F163:H163"/>
    <mergeCell ref="F164:H164"/>
    <mergeCell ref="F155:H155"/>
    <mergeCell ref="F156:H156"/>
    <mergeCell ref="F157:H157"/>
    <mergeCell ref="F158:H158"/>
    <mergeCell ref="F159:H159"/>
    <mergeCell ref="F152:H152"/>
    <mergeCell ref="F153:H153"/>
    <mergeCell ref="F154:H154"/>
    <mergeCell ref="F145:H145"/>
    <mergeCell ref="F146:H146"/>
    <mergeCell ref="F147:H147"/>
    <mergeCell ref="F148:H148"/>
    <mergeCell ref="F149:H149"/>
    <mergeCell ref="F160:H160"/>
    <mergeCell ref="F143:H143"/>
    <mergeCell ref="F144:H144"/>
    <mergeCell ref="F135:H135"/>
    <mergeCell ref="F136:H136"/>
    <mergeCell ref="F137:H137"/>
    <mergeCell ref="F138:H138"/>
    <mergeCell ref="F139:H139"/>
    <mergeCell ref="F150:H150"/>
    <mergeCell ref="F151:H151"/>
    <mergeCell ref="F140:H140"/>
    <mergeCell ref="F128:H128"/>
    <mergeCell ref="F130:H130"/>
    <mergeCell ref="F131:H131"/>
    <mergeCell ref="F132:H132"/>
    <mergeCell ref="F133:H133"/>
    <mergeCell ref="F134:H134"/>
    <mergeCell ref="F141:H141"/>
    <mergeCell ref="F142:H142"/>
    <mergeCell ref="B131:E131"/>
    <mergeCell ref="B132:E132"/>
    <mergeCell ref="B133:E133"/>
    <mergeCell ref="B134:E134"/>
    <mergeCell ref="F129:H129"/>
    <mergeCell ref="B117:D117"/>
    <mergeCell ref="A118:A119"/>
    <mergeCell ref="I118:K118"/>
    <mergeCell ref="A116:J116"/>
    <mergeCell ref="F118:H119"/>
    <mergeCell ref="F120:H120"/>
    <mergeCell ref="F121:H121"/>
    <mergeCell ref="F122:H122"/>
    <mergeCell ref="F123:H123"/>
    <mergeCell ref="F124:H124"/>
    <mergeCell ref="F125:H125"/>
    <mergeCell ref="F126:H126"/>
    <mergeCell ref="F127:H127"/>
    <mergeCell ref="J2:K2"/>
    <mergeCell ref="J3:K3"/>
    <mergeCell ref="B6:J6"/>
    <mergeCell ref="B7:G7"/>
    <mergeCell ref="A8:A9"/>
    <mergeCell ref="B8:B9"/>
    <mergeCell ref="C8:C9"/>
    <mergeCell ref="D8:J8"/>
    <mergeCell ref="K8:K9"/>
  </mergeCells>
  <pageMargins left="0.31496062992125984" right="0.23622047244094491" top="0.39370078740157483" bottom="0.35433070866141736" header="0.15748031496062992" footer="0.27559055118110237"/>
  <pageSetup paperSize="9" scale="90" fitToHeight="0" orientation="landscape" useFirstPageNumber="1" r:id="rId1"/>
  <headerFooter differentFirst="1">
    <oddHeader>&amp;C&amp;P</oddHeader>
  </headerFooter>
  <rowBreaks count="6" manualBreakCount="6">
    <brk id="34" max="16383" man="1"/>
    <brk id="46" max="16383" man="1"/>
    <brk id="64" max="16383" man="1"/>
    <brk id="82" max="16383" man="1"/>
    <brk id="106" max="16383" man="1"/>
    <brk id="18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Приемщикова Оксана Владимировна</dc:creator>
  <cp:lastModifiedBy>Ващенко Юлия Александровна</cp:lastModifiedBy>
  <cp:lastPrinted>2024-02-19T08:05:54Z</cp:lastPrinted>
  <dcterms:created xsi:type="dcterms:W3CDTF">2019-07-17T04:11:24Z</dcterms:created>
  <dcterms:modified xsi:type="dcterms:W3CDTF">2024-08-05T09:21:02Z</dcterms:modified>
</cp:coreProperties>
</file>