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965" windowHeight="6870"/>
  </bookViews>
  <sheets>
    <sheet name="прил 3" sheetId="1" r:id="rId1"/>
  </sheets>
  <definedNames>
    <definedName name="_GoBack" localSheetId="0">'прил 3'!#REF!</definedName>
    <definedName name="_xlnm.Print_Titles" localSheetId="0">'прил 3'!$10:$11</definedName>
  </definedNames>
  <calcPr calcId="145621" iterate="1"/>
</workbook>
</file>

<file path=xl/calcChain.xml><?xml version="1.0" encoding="utf-8"?>
<calcChain xmlns="http://schemas.openxmlformats.org/spreadsheetml/2006/main">
  <c r="D50" i="1" l="1"/>
  <c r="D51" i="1"/>
  <c r="D52" i="1"/>
  <c r="D53" i="1"/>
  <c r="D54" i="1"/>
  <c r="D56" i="1"/>
  <c r="D57" i="1"/>
  <c r="D58" i="1"/>
  <c r="D59" i="1"/>
  <c r="D60" i="1"/>
  <c r="D61" i="1"/>
  <c r="E113" i="1" l="1"/>
  <c r="F113" i="1"/>
  <c r="F116" i="1"/>
  <c r="E116" i="1"/>
  <c r="D116" i="1"/>
  <c r="D109" i="1"/>
  <c r="F103" i="1"/>
  <c r="E103" i="1"/>
  <c r="D103" i="1"/>
  <c r="F97" i="1"/>
  <c r="E97" i="1"/>
  <c r="D97" i="1"/>
  <c r="F91" i="1"/>
  <c r="E91" i="1"/>
  <c r="D91" i="1"/>
  <c r="F85" i="1"/>
  <c r="E85" i="1"/>
  <c r="D85" i="1"/>
  <c r="F79" i="1"/>
  <c r="E79" i="1"/>
  <c r="D79" i="1"/>
  <c r="F76" i="1"/>
  <c r="E76" i="1"/>
  <c r="D76" i="1"/>
  <c r="F75" i="1"/>
  <c r="E75" i="1"/>
  <c r="D75" i="1"/>
  <c r="F74" i="1"/>
  <c r="E74" i="1"/>
  <c r="E73" i="1" s="1"/>
  <c r="D74" i="1"/>
  <c r="D73" i="1" l="1"/>
  <c r="F73" i="1"/>
  <c r="H16" i="1"/>
  <c r="I16" i="1"/>
  <c r="J16" i="1"/>
  <c r="G16" i="1"/>
  <c r="J55" i="1"/>
  <c r="I55" i="1"/>
  <c r="H55" i="1"/>
  <c r="G55" i="1"/>
  <c r="D55" i="1" l="1"/>
  <c r="F16" i="1"/>
  <c r="G31" i="1" l="1"/>
  <c r="E19" i="1"/>
  <c r="F19" i="1"/>
  <c r="G19" i="1"/>
  <c r="H19" i="1"/>
  <c r="I19" i="1"/>
  <c r="J19" i="1"/>
  <c r="F43" i="1"/>
  <c r="H14" i="1" l="1"/>
  <c r="I14" i="1"/>
  <c r="J14" i="1"/>
  <c r="H15" i="1"/>
  <c r="I15" i="1"/>
  <c r="J15" i="1"/>
  <c r="H25" i="1"/>
  <c r="I25" i="1"/>
  <c r="J25" i="1"/>
  <c r="H31" i="1"/>
  <c r="I31" i="1"/>
  <c r="J31" i="1"/>
  <c r="H37" i="1"/>
  <c r="I37" i="1"/>
  <c r="J37" i="1"/>
  <c r="H43" i="1"/>
  <c r="I43" i="1"/>
  <c r="J43" i="1"/>
  <c r="H49" i="1"/>
  <c r="I49" i="1"/>
  <c r="J49" i="1"/>
  <c r="J13" i="1" l="1"/>
  <c r="I13" i="1"/>
  <c r="H13" i="1"/>
  <c r="E31" i="1"/>
  <c r="D40" i="1" l="1"/>
  <c r="E37" i="1" l="1"/>
  <c r="E14" i="1" l="1"/>
  <c r="F14" i="1"/>
  <c r="G14" i="1"/>
  <c r="D14" i="1"/>
  <c r="E15" i="1"/>
  <c r="F15" i="1"/>
  <c r="G15" i="1"/>
  <c r="E16" i="1"/>
  <c r="D33" i="1"/>
  <c r="F13" i="1" l="1"/>
  <c r="D15" i="1"/>
  <c r="G13" i="1"/>
  <c r="E13" i="1"/>
  <c r="D16" i="1"/>
  <c r="G49" i="1"/>
  <c r="G43" i="1"/>
  <c r="G37" i="1"/>
  <c r="G25" i="1"/>
  <c r="F49" i="1"/>
  <c r="F37" i="1"/>
  <c r="F31" i="1"/>
  <c r="F25" i="1"/>
  <c r="D13" i="1" l="1"/>
  <c r="E43" i="1" l="1"/>
  <c r="E49" i="1"/>
  <c r="E25" i="1"/>
  <c r="D39" i="1" l="1"/>
  <c r="D37" i="1" s="1"/>
  <c r="D49" i="1" l="1"/>
  <c r="D43" i="1" l="1"/>
  <c r="D22" i="1"/>
  <c r="D28" i="1"/>
  <c r="D25" i="1" s="1"/>
  <c r="D46" i="1"/>
  <c r="D45" i="1"/>
  <c r="D19" i="1" l="1"/>
  <c r="D34" i="1"/>
  <c r="D31" i="1" l="1"/>
</calcChain>
</file>

<file path=xl/sharedStrings.xml><?xml version="1.0" encoding="utf-8"?>
<sst xmlns="http://schemas.openxmlformats.org/spreadsheetml/2006/main" count="153" uniqueCount="62">
  <si>
    <t>№ п/п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</si>
  <si>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</si>
  <si>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</si>
  <si>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</si>
  <si>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Мероприятие 1. Представительские расходы Администрации городского округа Первоуральск и Первоуральской городской Думы</t>
  </si>
  <si>
    <t>Администрация городского округа Первоуральск</t>
  </si>
  <si>
    <t>1.1.1.</t>
  </si>
  <si>
    <t>ПМКУ «Управление по содержанию органов местного самоуправления и муниципальных учреждений»</t>
  </si>
  <si>
    <t>1.1.2.</t>
  </si>
  <si>
    <t>ПМКУ «Муниципальный архив»</t>
  </si>
  <si>
    <t>1.3.4.</t>
  </si>
  <si>
    <t>Мероприятие 2.Осуществление обслуживания органов местного самоуправления и муниципальных учреждений</t>
  </si>
  <si>
    <t>Мероприятие 4.Осуществление обслуживания муниципального архива</t>
  </si>
  <si>
    <t>Областной бюджет</t>
  </si>
  <si>
    <t>Местный бюджет</t>
  </si>
  <si>
    <t>Внебюджетные источники</t>
  </si>
  <si>
    <t>Федеральный бюджет</t>
  </si>
  <si>
    <t>1.3.1, 1.3.2, 1.3.3, 1.3.5</t>
  </si>
  <si>
    <t>Администрация городского округа Первоуральск, ПМУП «Общегородская газета»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</si>
  <si>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</si>
  <si>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</t>
  </si>
  <si>
    <t>в том числе: местный бюджет на условиях софинансирования</t>
  </si>
  <si>
    <t>Ответственный исполнитель мероприятия</t>
  </si>
  <si>
    <t>Мероприятие 5. Хранение, комплектование, учет и использование архивных документов, относящихся к государственной собственности Свердловской области, за счет субвенций областного бюджета</t>
  </si>
  <si>
    <t>2024</t>
  </si>
  <si>
    <t>2025</t>
  </si>
  <si>
    <t>2026</t>
  </si>
  <si>
    <t>2027</t>
  </si>
  <si>
    <t>5</t>
  </si>
  <si>
    <t>6</t>
  </si>
  <si>
    <t>7</t>
  </si>
  <si>
    <t>8</t>
  </si>
  <si>
    <t>9</t>
  </si>
  <si>
    <t>10</t>
  </si>
  <si>
    <t>11</t>
  </si>
  <si>
    <t>Мероприятие 6. 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</t>
  </si>
  <si>
    <t>Раздел 3.  ПЛАН МЕРОПРИЯТИЙ  ПО ВЫПОЛНЕНИЮ МУНИЦИПАЛЬНОЙ ПРОГРАММЫ</t>
  </si>
  <si>
    <t xml:space="preserve">"ОБЕСПЕЧЕНИЕ ДЕЯТЕЛЬНОСТИ ОРГАНОВ МЕСТНОГО </t>
  </si>
  <si>
    <t>САМОУПРАВЛЕНИЯ И МУНИЦИПАЛЬНОГО АРХИВА</t>
  </si>
  <si>
    <t>НА ТЕРРИТОРИИ ГОРОДСКОГО ОКРУГА ПЕРВОУРАЛЬСК НА 2022 - 2027 ГОДЫ"</t>
  </si>
  <si>
    <t>Первоуральская городская Дума</t>
  </si>
  <si>
    <t xml:space="preserve">  1.2.3.</t>
  </si>
  <si>
    <t>Мероприятие 3. Публикация в средствах массовой информации, муниципальных правовых актов органов местного самоуправления</t>
  </si>
  <si>
    <t>Мероприятие 7.Осуществление обслуживания органов местного самоуправления и муниципальных учреждений, решение иных общегосударственных вопросов</t>
  </si>
  <si>
    <t>1.2.1,1.2.1.1,1.2.2, 1.2.2.1,1.2.2.2., 1.2.4</t>
  </si>
  <si>
    <t xml:space="preserve">ПЛАН МЕРОПРИЯТИЙ ПО ВЫПОЛНЕНИЮ МУНИЦИПАЛЬНОЙ ПРОГРАММЫ </t>
  </si>
  <si>
    <t xml:space="preserve"> «Обеспечение деятельности органов местного самоуправления и муниципального архива на территории городского округа Первоуральск на  2022-2027 годы» </t>
  </si>
  <si>
    <t>за 2024 год 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</si>
  <si>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</si>
  <si>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</si>
  <si>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</si>
  <si>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</si>
  <si>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</si>
  <si>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</si>
  <si>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</si>
  <si>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1.2.4.</t>
  </si>
  <si>
    <t>Мероприятие 6.                                         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 в газете «Вечерний Первоуральск»</t>
  </si>
  <si>
    <t>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 на ТВ</t>
  </si>
  <si>
    <t>1.2.1,1.2.1.1,                                 1.2.2, 1.2.2.1,1.2.2.2.</t>
  </si>
  <si>
    <t>Форма 1</t>
  </si>
  <si>
    <t>Форма 2</t>
  </si>
  <si>
    <t>Приложение 2
к постановлению Администрации  
городского округа Первоуральск
от 05.08.2024 № 1990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</si>
</sst>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i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3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7">
      <alignment horizontal="center" vertical="center" wrapText="1"/>
    </xf>
    <xf numFmtId="0" fontId="6" fillId="0" borderId="7">
      <alignment vertical="top" wrapText="1"/>
    </xf>
    <xf numFmtId="1" fontId="4" fillId="0" borderId="7">
      <alignment horizontal="center" vertical="top" shrinkToFit="1"/>
    </xf>
    <xf numFmtId="4" fontId="6" fillId="4" borderId="7">
      <alignment horizontal="right" vertical="top" shrinkToFit="1"/>
    </xf>
    <xf numFmtId="4" fontId="6" fillId="5" borderId="7">
      <alignment horizontal="right" vertical="top" shrinkToFit="1"/>
    </xf>
    <xf numFmtId="0" fontId="6" fillId="0" borderId="8">
      <alignment horizontal="right"/>
    </xf>
    <xf numFmtId="4" fontId="6" fillId="4" borderId="8">
      <alignment horizontal="right" vertical="top" shrinkToFit="1"/>
    </xf>
    <xf numFmtId="4" fontId="6" fillId="5" borderId="8">
      <alignment horizontal="right" vertical="top" shrinkToFit="1"/>
    </xf>
    <xf numFmtId="0" fontId="4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6" borderId="0"/>
    <xf numFmtId="0" fontId="4" fillId="6" borderId="0">
      <alignment shrinkToFit="1"/>
    </xf>
    <xf numFmtId="1" fontId="4" fillId="0" borderId="7">
      <alignment horizontal="left" vertical="top" wrapText="1" indent="2"/>
    </xf>
    <xf numFmtId="0" fontId="4" fillId="6" borderId="0">
      <alignment horizontal="center"/>
    </xf>
    <xf numFmtId="4" fontId="6" fillId="0" borderId="7">
      <alignment horizontal="right" vertical="top" shrinkToFit="1"/>
    </xf>
    <xf numFmtId="4" fontId="4" fillId="0" borderId="7">
      <alignment horizontal="right" vertical="top" shrinkToFit="1"/>
    </xf>
    <xf numFmtId="0" fontId="3" fillId="0" borderId="0"/>
    <xf numFmtId="0" fontId="8" fillId="0" borderId="0"/>
    <xf numFmtId="164" fontId="8" fillId="0" borderId="0" applyFill="0" applyBorder="0" applyAlignment="0" applyProtection="0"/>
    <xf numFmtId="0" fontId="9" fillId="0" borderId="7">
      <alignment vertical="top" wrapText="1"/>
    </xf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left" wrapText="1"/>
    </xf>
    <xf numFmtId="2" fontId="1" fillId="3" borderId="0" xfId="0" applyNumberFormat="1" applyFont="1" applyFill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/>
    <xf numFmtId="2" fontId="1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3" borderId="1" xfId="0" applyFont="1" applyFill="1" applyBorder="1"/>
    <xf numFmtId="0" fontId="12" fillId="0" borderId="1" xfId="0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/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/>
    <xf numFmtId="2" fontId="1" fillId="3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1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horizontal="justify" vertical="center"/>
    </xf>
    <xf numFmtId="0" fontId="1" fillId="3" borderId="0" xfId="0" applyFont="1" applyFill="1" applyAlignment="1">
      <alignment horizontal="center"/>
    </xf>
    <xf numFmtId="165" fontId="1" fillId="3" borderId="0" xfId="0" applyNumberFormat="1" applyFont="1" applyFill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/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65" fontId="2" fillId="3" borderId="18" xfId="0" applyNumberFormat="1" applyFont="1" applyFill="1" applyBorder="1" applyAlignment="1">
      <alignment horizontal="center" vertical="center" wrapText="1"/>
    </xf>
    <xf numFmtId="165" fontId="2" fillId="3" borderId="0" xfId="0" applyNumberFormat="1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2" fontId="2" fillId="3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left" wrapText="1"/>
    </xf>
    <xf numFmtId="49" fontId="1" fillId="0" borderId="2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5" xfId="0" applyNumberFormat="1" applyFont="1" applyFill="1" applyBorder="1" applyAlignment="1">
      <alignment horizontal="center" vertical="top" wrapText="1"/>
    </xf>
    <xf numFmtId="49" fontId="1" fillId="3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3" borderId="0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3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3"/>
    <cellStyle name="xl24" xfId="2"/>
    <cellStyle name="xl25" xfId="11"/>
    <cellStyle name="xl26" xfId="21"/>
    <cellStyle name="xl27" xfId="12"/>
    <cellStyle name="xl28" xfId="13"/>
    <cellStyle name="xl29" xfId="4"/>
    <cellStyle name="xl30" xfId="5"/>
    <cellStyle name="xl31" xfId="14"/>
    <cellStyle name="xl32" xfId="7"/>
    <cellStyle name="xl33" xfId="22"/>
    <cellStyle name="xl34" xfId="8"/>
    <cellStyle name="xl35" xfId="23"/>
    <cellStyle name="xl36" xfId="9"/>
    <cellStyle name="xl37" xfId="24"/>
    <cellStyle name="xl38" xfId="25"/>
    <cellStyle name="xl39" xfId="10"/>
    <cellStyle name="xl40" xfId="29"/>
    <cellStyle name="Обычный" xfId="0" builtinId="0"/>
    <cellStyle name="Обычный 10" xfId="32"/>
    <cellStyle name="Обычный 2" xfId="26"/>
    <cellStyle name="Обычный 2 2" xfId="31"/>
    <cellStyle name="Обычный 3" xfId="1"/>
    <cellStyle name="Обычный 3 2" xfId="33"/>
    <cellStyle name="Обычный 3 3" xfId="30"/>
    <cellStyle name="Обычный 4" xfId="27"/>
    <cellStyle name="Обычный 5" xfId="34"/>
    <cellStyle name="Обычный 6 2" xfId="35"/>
    <cellStyle name="Обычный 7" xfId="36"/>
    <cellStyle name="Процентный 3" xfId="37"/>
    <cellStyle name="Финансовый 2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2"/>
  <sheetViews>
    <sheetView tabSelected="1" workbookViewId="0">
      <selection activeCell="M6" sqref="M6"/>
    </sheetView>
  </sheetViews>
  <sheetFormatPr defaultRowHeight="15" x14ac:dyDescent="0.2"/>
  <cols>
    <col min="1" max="1" width="9.28515625" style="1" bestFit="1" customWidth="1"/>
    <col min="2" max="2" width="47.5703125" style="1" customWidth="1"/>
    <col min="3" max="3" width="30.5703125" style="1" customWidth="1"/>
    <col min="4" max="4" width="14.85546875" style="2" customWidth="1"/>
    <col min="5" max="6" width="11.28515625" style="2" bestFit="1" customWidth="1"/>
    <col min="7" max="9" width="11.28515625" style="5" customWidth="1"/>
    <col min="10" max="10" width="11.28515625" style="2" bestFit="1" customWidth="1"/>
    <col min="11" max="11" width="20.7109375" style="3" customWidth="1"/>
    <col min="12" max="12" width="9.140625" style="1"/>
    <col min="13" max="13" width="9.5703125" style="1" bestFit="1" customWidth="1"/>
    <col min="14" max="16384" width="9.140625" style="1"/>
  </cols>
  <sheetData>
    <row r="1" spans="1:13" ht="0.75" customHeight="1" x14ac:dyDescent="0.2">
      <c r="E1" s="78"/>
      <c r="F1" s="78"/>
      <c r="G1" s="78"/>
      <c r="H1" s="78"/>
      <c r="I1" s="78"/>
      <c r="J1" s="78"/>
      <c r="K1" s="78"/>
    </row>
    <row r="2" spans="1:13" ht="105.75" customHeight="1" x14ac:dyDescent="0.2">
      <c r="E2" s="6"/>
      <c r="F2" s="6"/>
      <c r="G2" s="4"/>
      <c r="H2" s="89" t="s">
        <v>61</v>
      </c>
      <c r="I2" s="89"/>
      <c r="J2" s="89"/>
      <c r="K2" s="89"/>
    </row>
    <row r="3" spans="1:13" ht="57" customHeight="1" x14ac:dyDescent="0.2">
      <c r="B3" s="76" t="s">
        <v>59</v>
      </c>
      <c r="E3" s="7"/>
      <c r="F3" s="7"/>
      <c r="G3" s="4"/>
      <c r="H3" s="8"/>
      <c r="I3" s="8"/>
      <c r="J3" s="8"/>
      <c r="K3" s="8"/>
    </row>
    <row r="4" spans="1:13" x14ac:dyDescent="0.2">
      <c r="A4" s="88" t="s">
        <v>36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3" x14ac:dyDescent="0.2">
      <c r="A5" s="88" t="s">
        <v>37</v>
      </c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3" x14ac:dyDescent="0.2">
      <c r="A6" s="88" t="s">
        <v>38</v>
      </c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3" x14ac:dyDescent="0.2">
      <c r="A7" s="88" t="s">
        <v>39</v>
      </c>
      <c r="B7" s="88"/>
      <c r="C7" s="88"/>
      <c r="D7" s="88"/>
      <c r="E7" s="88"/>
      <c r="F7" s="88"/>
      <c r="G7" s="88"/>
      <c r="H7" s="88"/>
      <c r="I7" s="88"/>
      <c r="J7" s="88"/>
      <c r="K7" s="88"/>
    </row>
    <row r="10" spans="1:13" ht="15" customHeight="1" x14ac:dyDescent="0.2">
      <c r="A10" s="79" t="s">
        <v>0</v>
      </c>
      <c r="B10" s="79" t="s">
        <v>19</v>
      </c>
      <c r="C10" s="81" t="s">
        <v>22</v>
      </c>
      <c r="D10" s="85" t="s">
        <v>20</v>
      </c>
      <c r="E10" s="86"/>
      <c r="F10" s="86"/>
      <c r="G10" s="86"/>
      <c r="H10" s="86"/>
      <c r="I10" s="86"/>
      <c r="J10" s="87"/>
      <c r="K10" s="83" t="s">
        <v>1</v>
      </c>
    </row>
    <row r="11" spans="1:13" ht="62.25" customHeight="1" x14ac:dyDescent="0.2">
      <c r="A11" s="80"/>
      <c r="B11" s="80"/>
      <c r="C11" s="82"/>
      <c r="D11" s="9" t="s">
        <v>2</v>
      </c>
      <c r="E11" s="9">
        <v>2022</v>
      </c>
      <c r="F11" s="9">
        <v>2023</v>
      </c>
      <c r="G11" s="9" t="s">
        <v>24</v>
      </c>
      <c r="H11" s="9" t="s">
        <v>25</v>
      </c>
      <c r="I11" s="9" t="s">
        <v>26</v>
      </c>
      <c r="J11" s="9" t="s">
        <v>27</v>
      </c>
      <c r="K11" s="84"/>
    </row>
    <row r="12" spans="1:13" ht="15.75" customHeight="1" x14ac:dyDescent="0.2">
      <c r="A12" s="10">
        <v>1</v>
      </c>
      <c r="B12" s="10">
        <v>2</v>
      </c>
      <c r="C12" s="10">
        <v>3</v>
      </c>
      <c r="D12" s="9">
        <v>4</v>
      </c>
      <c r="E12" s="9" t="s">
        <v>28</v>
      </c>
      <c r="F12" s="9" t="s">
        <v>29</v>
      </c>
      <c r="G12" s="9" t="s">
        <v>30</v>
      </c>
      <c r="H12" s="9" t="s">
        <v>31</v>
      </c>
      <c r="I12" s="9" t="s">
        <v>32</v>
      </c>
      <c r="J12" s="9" t="s">
        <v>33</v>
      </c>
      <c r="K12" s="9" t="s">
        <v>34</v>
      </c>
    </row>
    <row r="13" spans="1:13" ht="30" x14ac:dyDescent="0.2">
      <c r="A13" s="11">
        <v>1</v>
      </c>
      <c r="B13" s="12" t="s">
        <v>3</v>
      </c>
      <c r="C13" s="13"/>
      <c r="D13" s="14">
        <f>SUM(D14:D16)</f>
        <v>380052.84</v>
      </c>
      <c r="E13" s="14">
        <f t="shared" ref="E13:G13" si="0">SUM(E14:E16)</f>
        <v>53705.15</v>
      </c>
      <c r="F13" s="14">
        <f t="shared" si="0"/>
        <v>56954.32</v>
      </c>
      <c r="G13" s="14">
        <f t="shared" si="0"/>
        <v>75451.48000000001</v>
      </c>
      <c r="H13" s="14">
        <f t="shared" ref="H13:J13" si="1">SUM(H14:H16)</f>
        <v>65450.130000000005</v>
      </c>
      <c r="I13" s="14">
        <f t="shared" si="1"/>
        <v>64245.880000000005</v>
      </c>
      <c r="J13" s="14">
        <f t="shared" si="1"/>
        <v>64245.880000000005</v>
      </c>
      <c r="K13" s="15"/>
      <c r="M13" s="2"/>
    </row>
    <row r="14" spans="1:13" x14ac:dyDescent="0.2">
      <c r="A14" s="11">
        <v>2</v>
      </c>
      <c r="B14" s="16" t="s">
        <v>16</v>
      </c>
      <c r="C14" s="13"/>
      <c r="D14" s="14">
        <f t="shared" ref="D14:G14" si="2">D20+D26+D32+D38+D44+D50</f>
        <v>0</v>
      </c>
      <c r="E14" s="14">
        <f t="shared" si="2"/>
        <v>0</v>
      </c>
      <c r="F14" s="14">
        <f t="shared" si="2"/>
        <v>0</v>
      </c>
      <c r="G14" s="14">
        <f t="shared" si="2"/>
        <v>0</v>
      </c>
      <c r="H14" s="14">
        <f t="shared" ref="H14:J14" si="3">H20+H26+H32+H38+H44+H50</f>
        <v>0</v>
      </c>
      <c r="I14" s="14">
        <f t="shared" si="3"/>
        <v>0</v>
      </c>
      <c r="J14" s="14">
        <f t="shared" si="3"/>
        <v>0</v>
      </c>
      <c r="K14" s="15"/>
    </row>
    <row r="15" spans="1:13" x14ac:dyDescent="0.2">
      <c r="A15" s="11">
        <v>3</v>
      </c>
      <c r="B15" s="16" t="s">
        <v>13</v>
      </c>
      <c r="C15" s="13"/>
      <c r="D15" s="14">
        <f>SUM(E15:J15)</f>
        <v>5707</v>
      </c>
      <c r="E15" s="14">
        <f t="shared" ref="E15:G16" si="4">E21+E27+E33+E39+E45+E51</f>
        <v>829</v>
      </c>
      <c r="F15" s="14">
        <f t="shared" si="4"/>
        <v>898</v>
      </c>
      <c r="G15" s="14">
        <f t="shared" si="4"/>
        <v>947</v>
      </c>
      <c r="H15" s="14">
        <f t="shared" ref="H15:J15" si="5">H21+H27+H33+H39+H45+H51</f>
        <v>985</v>
      </c>
      <c r="I15" s="14">
        <f t="shared" si="5"/>
        <v>1024</v>
      </c>
      <c r="J15" s="14">
        <f t="shared" si="5"/>
        <v>1024</v>
      </c>
      <c r="K15" s="15"/>
    </row>
    <row r="16" spans="1:13" x14ac:dyDescent="0.2">
      <c r="A16" s="11">
        <v>4</v>
      </c>
      <c r="B16" s="16" t="s">
        <v>14</v>
      </c>
      <c r="C16" s="13"/>
      <c r="D16" s="14">
        <f>SUM(E16:J16)</f>
        <v>374345.84</v>
      </c>
      <c r="E16" s="14">
        <f t="shared" si="4"/>
        <v>52876.15</v>
      </c>
      <c r="F16" s="14">
        <f t="shared" si="4"/>
        <v>56056.32</v>
      </c>
      <c r="G16" s="14">
        <f>G22+G28+G34+G40+G46+G52+G58</f>
        <v>74504.48000000001</v>
      </c>
      <c r="H16" s="14">
        <f t="shared" ref="H16:J16" si="6">H22+H28+H34+H40+H46+H52+H58</f>
        <v>64465.130000000005</v>
      </c>
      <c r="I16" s="14">
        <f t="shared" si="6"/>
        <v>63221.880000000005</v>
      </c>
      <c r="J16" s="14">
        <f t="shared" si="6"/>
        <v>63221.880000000005</v>
      </c>
      <c r="K16" s="15"/>
    </row>
    <row r="17" spans="1:11" s="20" customFormat="1" ht="30" x14ac:dyDescent="0.2">
      <c r="A17" s="11">
        <v>5</v>
      </c>
      <c r="B17" s="17" t="s">
        <v>21</v>
      </c>
      <c r="C17" s="18"/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5"/>
    </row>
    <row r="18" spans="1:11" s="20" customFormat="1" x14ac:dyDescent="0.2">
      <c r="A18" s="11">
        <v>6</v>
      </c>
      <c r="B18" s="17" t="s">
        <v>15</v>
      </c>
      <c r="C18" s="18"/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15"/>
    </row>
    <row r="19" spans="1:11" ht="60" x14ac:dyDescent="0.2">
      <c r="A19" s="11">
        <v>7</v>
      </c>
      <c r="B19" s="22" t="s">
        <v>4</v>
      </c>
      <c r="C19" s="23" t="s">
        <v>5</v>
      </c>
      <c r="D19" s="24">
        <f>SUM(D20:D22)</f>
        <v>550.52</v>
      </c>
      <c r="E19" s="24">
        <f t="shared" ref="E19:J19" si="7">SUM(E20:E22)</f>
        <v>50.52</v>
      </c>
      <c r="F19" s="24">
        <f t="shared" si="7"/>
        <v>100</v>
      </c>
      <c r="G19" s="24">
        <f t="shared" si="7"/>
        <v>100</v>
      </c>
      <c r="H19" s="24">
        <f t="shared" si="7"/>
        <v>100</v>
      </c>
      <c r="I19" s="24">
        <f t="shared" si="7"/>
        <v>100</v>
      </c>
      <c r="J19" s="24">
        <f t="shared" si="7"/>
        <v>100</v>
      </c>
      <c r="K19" s="25" t="s">
        <v>6</v>
      </c>
    </row>
    <row r="20" spans="1:11" x14ac:dyDescent="0.2">
      <c r="A20" s="11">
        <v>8</v>
      </c>
      <c r="B20" s="26" t="s">
        <v>16</v>
      </c>
      <c r="C20" s="27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25"/>
    </row>
    <row r="21" spans="1:11" x14ac:dyDescent="0.2">
      <c r="A21" s="11">
        <v>9</v>
      </c>
      <c r="B21" s="26" t="s">
        <v>13</v>
      </c>
      <c r="C21" s="28"/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5"/>
    </row>
    <row r="22" spans="1:11" x14ac:dyDescent="0.2">
      <c r="A22" s="11">
        <v>10</v>
      </c>
      <c r="B22" s="26" t="s">
        <v>14</v>
      </c>
      <c r="C22" s="28"/>
      <c r="D22" s="24">
        <f>SUM(E22:J22)</f>
        <v>550.52</v>
      </c>
      <c r="E22" s="24">
        <v>50.52</v>
      </c>
      <c r="F22" s="24">
        <v>100</v>
      </c>
      <c r="G22" s="24">
        <v>100</v>
      </c>
      <c r="H22" s="24">
        <v>100</v>
      </c>
      <c r="I22" s="24">
        <v>100</v>
      </c>
      <c r="J22" s="24">
        <v>100</v>
      </c>
      <c r="K22" s="25"/>
    </row>
    <row r="23" spans="1:11" s="20" customFormat="1" ht="30" x14ac:dyDescent="0.2">
      <c r="A23" s="11">
        <v>11</v>
      </c>
      <c r="B23" s="17" t="s">
        <v>21</v>
      </c>
      <c r="C23" s="18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5"/>
    </row>
    <row r="24" spans="1:11" s="20" customFormat="1" x14ac:dyDescent="0.2">
      <c r="A24" s="11">
        <v>12</v>
      </c>
      <c r="B24" s="17" t="s">
        <v>15</v>
      </c>
      <c r="C24" s="18"/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15"/>
    </row>
    <row r="25" spans="1:11" ht="75" x14ac:dyDescent="0.2">
      <c r="A25" s="11">
        <v>13</v>
      </c>
      <c r="B25" s="29" t="s">
        <v>11</v>
      </c>
      <c r="C25" s="30" t="s">
        <v>7</v>
      </c>
      <c r="D25" s="24">
        <f>SUM(D26:D28)</f>
        <v>91116.94</v>
      </c>
      <c r="E25" s="24">
        <f t="shared" ref="E25" si="8">E26+E27+E28</f>
        <v>44183.22</v>
      </c>
      <c r="F25" s="24">
        <f t="shared" ref="F25:G25" si="9">F26+F27+F28</f>
        <v>46933.72</v>
      </c>
      <c r="G25" s="24">
        <f t="shared" si="9"/>
        <v>0</v>
      </c>
      <c r="H25" s="24">
        <f t="shared" ref="H25:J25" si="10">H26+H27+H28</f>
        <v>0</v>
      </c>
      <c r="I25" s="24">
        <f t="shared" si="10"/>
        <v>0</v>
      </c>
      <c r="J25" s="24">
        <f t="shared" si="10"/>
        <v>0</v>
      </c>
      <c r="K25" s="25" t="s">
        <v>8</v>
      </c>
    </row>
    <row r="26" spans="1:11" x14ac:dyDescent="0.2">
      <c r="A26" s="11">
        <v>14</v>
      </c>
      <c r="B26" s="31" t="s">
        <v>16</v>
      </c>
      <c r="C26" s="25"/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25"/>
    </row>
    <row r="27" spans="1:11" x14ac:dyDescent="0.2">
      <c r="A27" s="11">
        <v>15</v>
      </c>
      <c r="B27" s="31" t="s">
        <v>13</v>
      </c>
      <c r="C27" s="32"/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25"/>
    </row>
    <row r="28" spans="1:11" x14ac:dyDescent="0.2">
      <c r="A28" s="11">
        <v>16</v>
      </c>
      <c r="B28" s="31" t="s">
        <v>14</v>
      </c>
      <c r="C28" s="32"/>
      <c r="D28" s="24">
        <f>SUM(E28:J28)</f>
        <v>91116.94</v>
      </c>
      <c r="E28" s="24">
        <v>44183.22</v>
      </c>
      <c r="F28" s="24">
        <v>46933.72</v>
      </c>
      <c r="G28" s="24">
        <v>0</v>
      </c>
      <c r="H28" s="24">
        <v>0</v>
      </c>
      <c r="I28" s="24">
        <v>0</v>
      </c>
      <c r="J28" s="24">
        <v>0</v>
      </c>
      <c r="K28" s="25"/>
    </row>
    <row r="29" spans="1:11" s="20" customFormat="1" ht="30" x14ac:dyDescent="0.2">
      <c r="A29" s="11">
        <v>17</v>
      </c>
      <c r="B29" s="31" t="s">
        <v>21</v>
      </c>
      <c r="C29" s="33"/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5"/>
    </row>
    <row r="30" spans="1:11" s="20" customFormat="1" x14ac:dyDescent="0.2">
      <c r="A30" s="11">
        <v>18</v>
      </c>
      <c r="B30" s="31" t="s">
        <v>15</v>
      </c>
      <c r="C30" s="33"/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5"/>
    </row>
    <row r="31" spans="1:11" ht="60" x14ac:dyDescent="0.2">
      <c r="A31" s="11">
        <v>19</v>
      </c>
      <c r="B31" s="22" t="s">
        <v>42</v>
      </c>
      <c r="C31" s="34" t="s">
        <v>40</v>
      </c>
      <c r="D31" s="35">
        <f>SUM(E31:J31)</f>
        <v>3738.5699999999997</v>
      </c>
      <c r="E31" s="35">
        <f>E32+E33+E34</f>
        <v>621.33000000000004</v>
      </c>
      <c r="F31" s="35">
        <f t="shared" ref="F31:G31" si="11">F32+F33+F34</f>
        <v>442.68</v>
      </c>
      <c r="G31" s="35">
        <f t="shared" si="11"/>
        <v>668.64</v>
      </c>
      <c r="H31" s="35">
        <f t="shared" ref="H31:J31" si="12">H32+H33+H34</f>
        <v>668.64</v>
      </c>
      <c r="I31" s="35">
        <f t="shared" si="12"/>
        <v>668.64</v>
      </c>
      <c r="J31" s="35">
        <f t="shared" si="12"/>
        <v>668.64</v>
      </c>
      <c r="K31" s="25" t="s">
        <v>41</v>
      </c>
    </row>
    <row r="32" spans="1:11" x14ac:dyDescent="0.2">
      <c r="A32" s="11">
        <v>20</v>
      </c>
      <c r="B32" s="26" t="s">
        <v>16</v>
      </c>
      <c r="C32" s="36"/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25"/>
    </row>
    <row r="33" spans="1:11" x14ac:dyDescent="0.2">
      <c r="A33" s="11">
        <v>21</v>
      </c>
      <c r="B33" s="26" t="s">
        <v>13</v>
      </c>
      <c r="C33" s="28"/>
      <c r="D33" s="19">
        <f>SUM(E33:J33)</f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25"/>
    </row>
    <row r="34" spans="1:11" x14ac:dyDescent="0.2">
      <c r="A34" s="11">
        <v>22</v>
      </c>
      <c r="B34" s="26" t="s">
        <v>14</v>
      </c>
      <c r="C34" s="28"/>
      <c r="D34" s="24">
        <f>SUM(E34:J34)</f>
        <v>3738.5699999999997</v>
      </c>
      <c r="E34" s="24">
        <v>621.33000000000004</v>
      </c>
      <c r="F34" s="24">
        <v>442.68</v>
      </c>
      <c r="G34" s="24">
        <v>668.64</v>
      </c>
      <c r="H34" s="24">
        <v>668.64</v>
      </c>
      <c r="I34" s="24">
        <v>668.64</v>
      </c>
      <c r="J34" s="24">
        <v>668.64</v>
      </c>
      <c r="K34" s="25"/>
    </row>
    <row r="35" spans="1:11" ht="30" x14ac:dyDescent="0.2">
      <c r="A35" s="11">
        <v>23</v>
      </c>
      <c r="B35" s="17" t="s">
        <v>21</v>
      </c>
      <c r="C35" s="37"/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25"/>
    </row>
    <row r="36" spans="1:11" x14ac:dyDescent="0.2">
      <c r="A36" s="11">
        <v>24</v>
      </c>
      <c r="B36" s="17" t="s">
        <v>15</v>
      </c>
      <c r="C36" s="37"/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25"/>
    </row>
    <row r="37" spans="1:11" ht="30" x14ac:dyDescent="0.2">
      <c r="A37" s="11">
        <v>25</v>
      </c>
      <c r="B37" s="22" t="s">
        <v>12</v>
      </c>
      <c r="C37" s="23" t="s">
        <v>9</v>
      </c>
      <c r="D37" s="35">
        <f>SUM(D38:D40)</f>
        <v>26286.07</v>
      </c>
      <c r="E37" s="35">
        <f t="shared" ref="E37" si="13">E40</f>
        <v>3599.08</v>
      </c>
      <c r="F37" s="35">
        <f t="shared" ref="F37:G37" si="14">F40</f>
        <v>3790.92</v>
      </c>
      <c r="G37" s="35">
        <f t="shared" si="14"/>
        <v>4545.8599999999997</v>
      </c>
      <c r="H37" s="35">
        <f t="shared" ref="H37:J37" si="15">H40</f>
        <v>4605.33</v>
      </c>
      <c r="I37" s="35">
        <f t="shared" si="15"/>
        <v>4872.4399999999996</v>
      </c>
      <c r="J37" s="35">
        <f t="shared" si="15"/>
        <v>4872.4399999999996</v>
      </c>
      <c r="K37" s="25" t="s">
        <v>17</v>
      </c>
    </row>
    <row r="38" spans="1:11" x14ac:dyDescent="0.2">
      <c r="A38" s="11">
        <v>26</v>
      </c>
      <c r="B38" s="26" t="s">
        <v>16</v>
      </c>
      <c r="C38" s="36"/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25"/>
    </row>
    <row r="39" spans="1:11" x14ac:dyDescent="0.2">
      <c r="A39" s="11">
        <v>27</v>
      </c>
      <c r="B39" s="26" t="s">
        <v>13</v>
      </c>
      <c r="C39" s="28"/>
      <c r="D39" s="24">
        <f>SUM(E39:J39)</f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25"/>
    </row>
    <row r="40" spans="1:11" x14ac:dyDescent="0.2">
      <c r="A40" s="11">
        <v>28</v>
      </c>
      <c r="B40" s="26" t="s">
        <v>14</v>
      </c>
      <c r="C40" s="38"/>
      <c r="D40" s="35">
        <f>SUM(E40:J40)</f>
        <v>26286.07</v>
      </c>
      <c r="E40" s="35">
        <v>3599.08</v>
      </c>
      <c r="F40" s="35">
        <v>3790.92</v>
      </c>
      <c r="G40" s="35">
        <v>4545.8599999999997</v>
      </c>
      <c r="H40" s="35">
        <v>4605.33</v>
      </c>
      <c r="I40" s="35">
        <v>4872.4399999999996</v>
      </c>
      <c r="J40" s="35">
        <v>4872.4399999999996</v>
      </c>
      <c r="K40" s="25"/>
    </row>
    <row r="41" spans="1:11" s="20" customFormat="1" ht="30" x14ac:dyDescent="0.2">
      <c r="A41" s="11">
        <v>29</v>
      </c>
      <c r="B41" s="17" t="s">
        <v>21</v>
      </c>
      <c r="C41" s="18"/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5"/>
    </row>
    <row r="42" spans="1:11" s="20" customFormat="1" x14ac:dyDescent="0.2">
      <c r="A42" s="11">
        <v>30</v>
      </c>
      <c r="B42" s="17" t="s">
        <v>15</v>
      </c>
      <c r="C42" s="18"/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15"/>
    </row>
    <row r="43" spans="1:11" ht="90" x14ac:dyDescent="0.2">
      <c r="A43" s="11">
        <v>31</v>
      </c>
      <c r="B43" s="22" t="s">
        <v>23</v>
      </c>
      <c r="C43" s="23" t="s">
        <v>9</v>
      </c>
      <c r="D43" s="24">
        <f>SUM(E43:J43)</f>
        <v>5707</v>
      </c>
      <c r="E43" s="24">
        <f t="shared" ref="E43:F43" si="16">E44+E45+E46</f>
        <v>829</v>
      </c>
      <c r="F43" s="24">
        <f t="shared" si="16"/>
        <v>898</v>
      </c>
      <c r="G43" s="24">
        <f t="shared" ref="G43" si="17">G44+G45+G46</f>
        <v>947</v>
      </c>
      <c r="H43" s="24">
        <f t="shared" ref="H43:J43" si="18">H44+H45+H46</f>
        <v>985</v>
      </c>
      <c r="I43" s="24">
        <f t="shared" si="18"/>
        <v>1024</v>
      </c>
      <c r="J43" s="24">
        <f t="shared" si="18"/>
        <v>1024</v>
      </c>
      <c r="K43" s="25" t="s">
        <v>10</v>
      </c>
    </row>
    <row r="44" spans="1:11" x14ac:dyDescent="0.2">
      <c r="A44" s="11">
        <v>32</v>
      </c>
      <c r="B44" s="26" t="s">
        <v>16</v>
      </c>
      <c r="C44" s="36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25"/>
    </row>
    <row r="45" spans="1:11" x14ac:dyDescent="0.2">
      <c r="A45" s="11">
        <v>33</v>
      </c>
      <c r="B45" s="26" t="s">
        <v>13</v>
      </c>
      <c r="C45" s="28"/>
      <c r="D45" s="24">
        <f>SUM(E45:J45)</f>
        <v>5707</v>
      </c>
      <c r="E45" s="24">
        <v>829</v>
      </c>
      <c r="F45" s="24">
        <v>898</v>
      </c>
      <c r="G45" s="24">
        <v>947</v>
      </c>
      <c r="H45" s="24">
        <v>985</v>
      </c>
      <c r="I45" s="24">
        <v>1024</v>
      </c>
      <c r="J45" s="24">
        <v>1024</v>
      </c>
      <c r="K45" s="25"/>
    </row>
    <row r="46" spans="1:11" x14ac:dyDescent="0.2">
      <c r="A46" s="11">
        <v>34</v>
      </c>
      <c r="B46" s="26" t="s">
        <v>14</v>
      </c>
      <c r="C46" s="38"/>
      <c r="D46" s="19">
        <f>SUM(E46:J46)</f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25"/>
    </row>
    <row r="47" spans="1:11" ht="30" x14ac:dyDescent="0.2">
      <c r="A47" s="11">
        <v>35</v>
      </c>
      <c r="B47" s="17" t="s">
        <v>21</v>
      </c>
      <c r="C47" s="18"/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5"/>
    </row>
    <row r="48" spans="1:11" x14ac:dyDescent="0.2">
      <c r="A48" s="11">
        <v>36</v>
      </c>
      <c r="B48" s="17" t="s">
        <v>15</v>
      </c>
      <c r="C48" s="18"/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15"/>
    </row>
    <row r="49" spans="1:11" s="20" customFormat="1" ht="135" x14ac:dyDescent="0.2">
      <c r="A49" s="11">
        <v>37</v>
      </c>
      <c r="B49" s="39" t="s">
        <v>35</v>
      </c>
      <c r="C49" s="34" t="s">
        <v>18</v>
      </c>
      <c r="D49" s="24">
        <f>SUM(E49:J49)</f>
        <v>34535</v>
      </c>
      <c r="E49" s="24">
        <f t="shared" ref="E49" si="19">E51+E52</f>
        <v>4422</v>
      </c>
      <c r="F49" s="24">
        <f t="shared" ref="F49:G49" si="20">F51+F52</f>
        <v>4789</v>
      </c>
      <c r="G49" s="24">
        <f t="shared" si="20"/>
        <v>10381</v>
      </c>
      <c r="H49" s="24">
        <f t="shared" ref="H49:J49" si="21">H51+H52</f>
        <v>4981</v>
      </c>
      <c r="I49" s="24">
        <f t="shared" si="21"/>
        <v>4981</v>
      </c>
      <c r="J49" s="24">
        <f t="shared" si="21"/>
        <v>4981</v>
      </c>
      <c r="K49" s="25" t="s">
        <v>44</v>
      </c>
    </row>
    <row r="50" spans="1:11" x14ac:dyDescent="0.2">
      <c r="A50" s="11">
        <v>38</v>
      </c>
      <c r="B50" s="17" t="s">
        <v>16</v>
      </c>
      <c r="C50" s="40"/>
      <c r="D50" s="19">
        <f t="shared" ref="D50:D61" si="22">SUM(E50:J50)</f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25"/>
    </row>
    <row r="51" spans="1:11" x14ac:dyDescent="0.2">
      <c r="A51" s="11">
        <v>39</v>
      </c>
      <c r="B51" s="17" t="s">
        <v>13</v>
      </c>
      <c r="C51" s="17"/>
      <c r="D51" s="19">
        <f t="shared" si="2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25"/>
    </row>
    <row r="52" spans="1:11" x14ac:dyDescent="0.2">
      <c r="A52" s="11">
        <v>40</v>
      </c>
      <c r="B52" s="17" t="s">
        <v>14</v>
      </c>
      <c r="C52" s="17"/>
      <c r="D52" s="24">
        <f t="shared" si="22"/>
        <v>34535</v>
      </c>
      <c r="E52" s="24">
        <v>4422</v>
      </c>
      <c r="F52" s="24">
        <v>4789</v>
      </c>
      <c r="G52" s="24">
        <v>10381</v>
      </c>
      <c r="H52" s="24">
        <v>4981</v>
      </c>
      <c r="I52" s="24">
        <v>4981</v>
      </c>
      <c r="J52" s="24">
        <v>4981</v>
      </c>
      <c r="K52" s="25"/>
    </row>
    <row r="53" spans="1:11" ht="30" x14ac:dyDescent="0.2">
      <c r="A53" s="11">
        <v>41</v>
      </c>
      <c r="B53" s="17" t="s">
        <v>21</v>
      </c>
      <c r="C53" s="37"/>
      <c r="D53" s="19">
        <f t="shared" si="2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5"/>
    </row>
    <row r="54" spans="1:11" x14ac:dyDescent="0.2">
      <c r="A54" s="11">
        <v>42</v>
      </c>
      <c r="B54" s="17" t="s">
        <v>15</v>
      </c>
      <c r="C54" s="37"/>
      <c r="D54" s="19">
        <f t="shared" si="22"/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15"/>
    </row>
    <row r="55" spans="1:11" ht="75" x14ac:dyDescent="0.2">
      <c r="A55" s="41">
        <v>43</v>
      </c>
      <c r="B55" s="42" t="s">
        <v>43</v>
      </c>
      <c r="C55" s="23" t="s">
        <v>7</v>
      </c>
      <c r="D55" s="24">
        <f t="shared" si="22"/>
        <v>218118.74</v>
      </c>
      <c r="E55" s="77">
        <v>0</v>
      </c>
      <c r="F55" s="77">
        <v>0</v>
      </c>
      <c r="G55" s="24">
        <f t="shared" ref="G55:J55" si="23">G56+G57+G58</f>
        <v>58808.98</v>
      </c>
      <c r="H55" s="24">
        <f t="shared" si="23"/>
        <v>54110.16</v>
      </c>
      <c r="I55" s="24">
        <f t="shared" si="23"/>
        <v>52599.8</v>
      </c>
      <c r="J55" s="24">
        <f t="shared" si="23"/>
        <v>52599.8</v>
      </c>
      <c r="K55" s="25" t="s">
        <v>8</v>
      </c>
    </row>
    <row r="56" spans="1:11" x14ac:dyDescent="0.2">
      <c r="A56" s="41">
        <v>44</v>
      </c>
      <c r="B56" s="43" t="s">
        <v>16</v>
      </c>
      <c r="C56" s="43"/>
      <c r="D56" s="19">
        <f t="shared" si="22"/>
        <v>0</v>
      </c>
      <c r="E56" s="44">
        <v>0</v>
      </c>
      <c r="F56" s="44">
        <v>0</v>
      </c>
      <c r="G56" s="19">
        <v>0</v>
      </c>
      <c r="H56" s="19">
        <v>0</v>
      </c>
      <c r="I56" s="19">
        <v>0</v>
      </c>
      <c r="J56" s="19">
        <v>0</v>
      </c>
      <c r="K56" s="45"/>
    </row>
    <row r="57" spans="1:11" x14ac:dyDescent="0.2">
      <c r="A57" s="41">
        <v>45</v>
      </c>
      <c r="B57" s="43" t="s">
        <v>13</v>
      </c>
      <c r="C57" s="43"/>
      <c r="D57" s="19">
        <f t="shared" si="22"/>
        <v>0</v>
      </c>
      <c r="E57" s="44">
        <v>0</v>
      </c>
      <c r="F57" s="44">
        <v>0</v>
      </c>
      <c r="G57" s="19">
        <v>0</v>
      </c>
      <c r="H57" s="19">
        <v>0</v>
      </c>
      <c r="I57" s="19">
        <v>0</v>
      </c>
      <c r="J57" s="19">
        <v>0</v>
      </c>
      <c r="K57" s="45"/>
    </row>
    <row r="58" spans="1:11" x14ac:dyDescent="0.2">
      <c r="A58" s="41">
        <v>46</v>
      </c>
      <c r="B58" s="43" t="s">
        <v>14</v>
      </c>
      <c r="C58" s="43"/>
      <c r="D58" s="24">
        <f t="shared" si="22"/>
        <v>218118.74</v>
      </c>
      <c r="E58" s="44">
        <v>0</v>
      </c>
      <c r="F58" s="46">
        <v>0</v>
      </c>
      <c r="G58" s="24">
        <v>58808.98</v>
      </c>
      <c r="H58" s="24">
        <v>54110.16</v>
      </c>
      <c r="I58" s="24">
        <v>52599.8</v>
      </c>
      <c r="J58" s="24">
        <v>52599.8</v>
      </c>
      <c r="K58" s="47"/>
    </row>
    <row r="59" spans="1:11" ht="30" x14ac:dyDescent="0.2">
      <c r="A59" s="41">
        <v>47</v>
      </c>
      <c r="B59" s="43" t="s">
        <v>21</v>
      </c>
      <c r="C59" s="43"/>
      <c r="D59" s="19">
        <f t="shared" si="22"/>
        <v>0</v>
      </c>
      <c r="E59" s="44">
        <v>0</v>
      </c>
      <c r="F59" s="46">
        <v>0</v>
      </c>
      <c r="G59" s="19">
        <v>0</v>
      </c>
      <c r="H59" s="19">
        <v>0</v>
      </c>
      <c r="I59" s="19">
        <v>0</v>
      </c>
      <c r="J59" s="19">
        <v>0</v>
      </c>
      <c r="K59" s="47"/>
    </row>
    <row r="60" spans="1:11" x14ac:dyDescent="0.2">
      <c r="A60" s="41">
        <v>48</v>
      </c>
      <c r="B60" s="43" t="s">
        <v>15</v>
      </c>
      <c r="C60" s="43"/>
      <c r="D60" s="19">
        <f t="shared" si="22"/>
        <v>0</v>
      </c>
      <c r="E60" s="44">
        <v>0</v>
      </c>
      <c r="F60" s="46">
        <v>0</v>
      </c>
      <c r="G60" s="19">
        <v>0</v>
      </c>
      <c r="H60" s="19">
        <v>0</v>
      </c>
      <c r="I60" s="19">
        <v>0</v>
      </c>
      <c r="J60" s="19">
        <v>0</v>
      </c>
      <c r="K60" s="47"/>
    </row>
    <row r="61" spans="1:11" x14ac:dyDescent="0.2">
      <c r="A61" s="28"/>
      <c r="B61" s="28"/>
      <c r="C61" s="28"/>
      <c r="D61" s="19">
        <f t="shared" si="22"/>
        <v>0</v>
      </c>
      <c r="E61" s="49"/>
      <c r="F61" s="48"/>
      <c r="G61" s="49"/>
      <c r="H61" s="49"/>
      <c r="I61" s="49"/>
      <c r="J61" s="48"/>
      <c r="K61" s="50"/>
    </row>
    <row r="62" spans="1:11" x14ac:dyDescent="0.2">
      <c r="E62" s="5"/>
    </row>
    <row r="63" spans="1:11" x14ac:dyDescent="0.2">
      <c r="E63" s="5"/>
    </row>
    <row r="64" spans="1:11" x14ac:dyDescent="0.2">
      <c r="A64" s="1" t="s">
        <v>60</v>
      </c>
      <c r="E64" s="5"/>
    </row>
    <row r="65" spans="1:9" x14ac:dyDescent="0.2">
      <c r="E65" s="5"/>
    </row>
    <row r="66" spans="1:9" x14ac:dyDescent="0.2">
      <c r="A66" s="51"/>
      <c r="B66" s="96" t="s">
        <v>45</v>
      </c>
      <c r="C66" s="96"/>
      <c r="D66" s="96"/>
      <c r="E66" s="96"/>
      <c r="F66" s="96"/>
      <c r="G66" s="96"/>
      <c r="H66" s="52"/>
      <c r="I66" s="52"/>
    </row>
    <row r="67" spans="1:9" ht="35.25" customHeight="1" x14ac:dyDescent="0.2">
      <c r="A67" s="51"/>
      <c r="B67" s="97" t="s">
        <v>46</v>
      </c>
      <c r="C67" s="97"/>
      <c r="D67" s="97"/>
      <c r="E67" s="97"/>
      <c r="F67" s="97"/>
      <c r="G67" s="97"/>
      <c r="H67" s="53"/>
      <c r="I67" s="53"/>
    </row>
    <row r="68" spans="1:9" x14ac:dyDescent="0.2">
      <c r="A68" s="51"/>
      <c r="B68" s="98" t="s">
        <v>47</v>
      </c>
      <c r="C68" s="98"/>
      <c r="D68" s="98"/>
      <c r="E68" s="98"/>
      <c r="F68" s="98"/>
      <c r="G68" s="98"/>
      <c r="H68" s="54"/>
      <c r="I68" s="54"/>
    </row>
    <row r="69" spans="1:9" ht="15.75" thickBot="1" x14ac:dyDescent="0.25">
      <c r="A69" s="55"/>
      <c r="B69" s="51"/>
      <c r="C69" s="51"/>
      <c r="D69" s="56"/>
      <c r="E69" s="56"/>
      <c r="F69" s="57"/>
      <c r="G69" s="58"/>
      <c r="H69" s="58"/>
      <c r="I69" s="59"/>
    </row>
    <row r="70" spans="1:9" ht="15.75" customHeight="1" thickBot="1" x14ac:dyDescent="0.25">
      <c r="A70" s="99" t="s">
        <v>48</v>
      </c>
      <c r="B70" s="99" t="s">
        <v>49</v>
      </c>
      <c r="C70" s="101" t="s">
        <v>50</v>
      </c>
      <c r="D70" s="103" t="s">
        <v>51</v>
      </c>
      <c r="E70" s="104"/>
      <c r="F70" s="105"/>
      <c r="G70" s="90"/>
      <c r="H70" s="90"/>
      <c r="I70" s="90"/>
    </row>
    <row r="71" spans="1:9" ht="45.75" thickBot="1" x14ac:dyDescent="0.25">
      <c r="A71" s="100"/>
      <c r="B71" s="100"/>
      <c r="C71" s="102"/>
      <c r="D71" s="60" t="s">
        <v>52</v>
      </c>
      <c r="E71" s="61" t="s">
        <v>53</v>
      </c>
      <c r="F71" s="62" t="s">
        <v>54</v>
      </c>
      <c r="G71" s="63"/>
      <c r="H71" s="63"/>
      <c r="I71" s="90"/>
    </row>
    <row r="72" spans="1:9" ht="15.75" thickBot="1" x14ac:dyDescent="0.25">
      <c r="A72" s="64">
        <v>1</v>
      </c>
      <c r="B72" s="65">
        <v>2</v>
      </c>
      <c r="C72" s="66">
        <v>3</v>
      </c>
      <c r="D72" s="67">
        <v>3</v>
      </c>
      <c r="E72" s="68">
        <v>4</v>
      </c>
      <c r="F72" s="69">
        <v>5</v>
      </c>
      <c r="G72" s="70"/>
      <c r="H72" s="70"/>
      <c r="I72" s="70"/>
    </row>
    <row r="73" spans="1:9" ht="30" x14ac:dyDescent="0.2">
      <c r="A73" s="71">
        <v>1</v>
      </c>
      <c r="B73" s="29" t="s">
        <v>3</v>
      </c>
      <c r="C73" s="15"/>
      <c r="D73" s="72">
        <f t="shared" ref="D73:F73" si="24">SUM(D74:D76)</f>
        <v>75451.48000000001</v>
      </c>
      <c r="E73" s="72">
        <f t="shared" si="24"/>
        <v>37784.26</v>
      </c>
      <c r="F73" s="72">
        <f t="shared" si="24"/>
        <v>60146.09</v>
      </c>
      <c r="G73" s="70"/>
      <c r="H73" s="70"/>
      <c r="I73" s="70"/>
    </row>
    <row r="74" spans="1:9" x14ac:dyDescent="0.2">
      <c r="A74" s="71">
        <v>2</v>
      </c>
      <c r="B74" s="73" t="s">
        <v>16</v>
      </c>
      <c r="C74" s="15"/>
      <c r="D74" s="74">
        <f t="shared" ref="D74:F75" si="25">D80+D86+D92+D98+D104+D111</f>
        <v>0</v>
      </c>
      <c r="E74" s="74">
        <f t="shared" si="25"/>
        <v>0</v>
      </c>
      <c r="F74" s="74">
        <f t="shared" si="25"/>
        <v>0</v>
      </c>
      <c r="G74" s="70"/>
      <c r="H74" s="70"/>
      <c r="I74" s="70"/>
    </row>
    <row r="75" spans="1:9" x14ac:dyDescent="0.2">
      <c r="A75" s="71">
        <v>3</v>
      </c>
      <c r="B75" s="73" t="s">
        <v>13</v>
      </c>
      <c r="C75" s="15"/>
      <c r="D75" s="74">
        <f t="shared" si="25"/>
        <v>947</v>
      </c>
      <c r="E75" s="74">
        <f t="shared" si="25"/>
        <v>330</v>
      </c>
      <c r="F75" s="74">
        <f t="shared" si="25"/>
        <v>570</v>
      </c>
      <c r="G75" s="70"/>
      <c r="H75" s="70"/>
      <c r="I75" s="70"/>
    </row>
    <row r="76" spans="1:9" x14ac:dyDescent="0.2">
      <c r="A76" s="71">
        <v>4</v>
      </c>
      <c r="B76" s="73" t="s">
        <v>14</v>
      </c>
      <c r="C76" s="15"/>
      <c r="D76" s="74">
        <f>D82+D88+D94+D100+D106+D113+D119</f>
        <v>74504.48000000001</v>
      </c>
      <c r="E76" s="74">
        <f t="shared" ref="E76:F76" si="26">E82+E88+E94+E100+E106+E113+E119</f>
        <v>37454.26</v>
      </c>
      <c r="F76" s="74">
        <f t="shared" si="26"/>
        <v>59576.09</v>
      </c>
      <c r="G76" s="70"/>
      <c r="H76" s="70"/>
      <c r="I76" s="70"/>
    </row>
    <row r="77" spans="1:9" ht="30" x14ac:dyDescent="0.2">
      <c r="A77" s="71">
        <v>5</v>
      </c>
      <c r="B77" s="31" t="s">
        <v>21</v>
      </c>
      <c r="C77" s="15"/>
      <c r="D77" s="21">
        <v>0</v>
      </c>
      <c r="E77" s="21">
        <v>0</v>
      </c>
      <c r="F77" s="21">
        <v>0</v>
      </c>
      <c r="G77" s="70"/>
      <c r="H77" s="70"/>
      <c r="I77" s="70"/>
    </row>
    <row r="78" spans="1:9" x14ac:dyDescent="0.2">
      <c r="A78" s="71">
        <v>6</v>
      </c>
      <c r="B78" s="31" t="s">
        <v>15</v>
      </c>
      <c r="C78" s="15"/>
      <c r="D78" s="21">
        <v>0</v>
      </c>
      <c r="E78" s="21">
        <v>0</v>
      </c>
      <c r="F78" s="21">
        <v>0</v>
      </c>
      <c r="G78" s="70"/>
      <c r="H78" s="70"/>
      <c r="I78" s="70"/>
    </row>
    <row r="79" spans="1:9" ht="60" x14ac:dyDescent="0.2">
      <c r="A79" s="71">
        <v>7</v>
      </c>
      <c r="B79" s="29" t="s">
        <v>4</v>
      </c>
      <c r="C79" s="25" t="s">
        <v>6</v>
      </c>
      <c r="D79" s="74">
        <f>SUM(D80:D82)</f>
        <v>100</v>
      </c>
      <c r="E79" s="74">
        <f t="shared" ref="E79:F79" si="27">SUM(E80:E82)</f>
        <v>35</v>
      </c>
      <c r="F79" s="74">
        <f t="shared" si="27"/>
        <v>65</v>
      </c>
      <c r="G79" s="70"/>
      <c r="H79" s="70"/>
      <c r="I79" s="70"/>
    </row>
    <row r="80" spans="1:9" x14ac:dyDescent="0.2">
      <c r="A80" s="71">
        <v>8</v>
      </c>
      <c r="B80" s="31" t="s">
        <v>16</v>
      </c>
      <c r="C80" s="25"/>
      <c r="D80" s="21">
        <v>0</v>
      </c>
      <c r="E80" s="21">
        <v>0</v>
      </c>
      <c r="F80" s="21">
        <v>0</v>
      </c>
      <c r="G80" s="70"/>
      <c r="H80" s="70"/>
      <c r="I80" s="70"/>
    </row>
    <row r="81" spans="1:9" x14ac:dyDescent="0.2">
      <c r="A81" s="71">
        <v>9</v>
      </c>
      <c r="B81" s="31" t="s">
        <v>13</v>
      </c>
      <c r="C81" s="25"/>
      <c r="D81" s="21">
        <v>0</v>
      </c>
      <c r="E81" s="21">
        <v>0</v>
      </c>
      <c r="F81" s="21">
        <v>0</v>
      </c>
      <c r="G81" s="70"/>
      <c r="H81" s="70"/>
      <c r="I81" s="70"/>
    </row>
    <row r="82" spans="1:9" x14ac:dyDescent="0.2">
      <c r="A82" s="71">
        <v>10</v>
      </c>
      <c r="B82" s="31" t="s">
        <v>14</v>
      </c>
      <c r="C82" s="25"/>
      <c r="D82" s="74">
        <v>100</v>
      </c>
      <c r="E82" s="74">
        <v>35</v>
      </c>
      <c r="F82" s="74">
        <v>65</v>
      </c>
      <c r="G82" s="70"/>
      <c r="H82" s="70"/>
      <c r="I82" s="70"/>
    </row>
    <row r="83" spans="1:9" ht="30" x14ac:dyDescent="0.2">
      <c r="A83" s="71">
        <v>11</v>
      </c>
      <c r="B83" s="31" t="s">
        <v>21</v>
      </c>
      <c r="C83" s="15"/>
      <c r="D83" s="21">
        <v>0</v>
      </c>
      <c r="E83" s="21">
        <v>0</v>
      </c>
      <c r="F83" s="21">
        <v>0</v>
      </c>
      <c r="G83" s="70"/>
      <c r="H83" s="70"/>
      <c r="I83" s="70"/>
    </row>
    <row r="84" spans="1:9" x14ac:dyDescent="0.2">
      <c r="A84" s="71">
        <v>12</v>
      </c>
      <c r="B84" s="31" t="s">
        <v>15</v>
      </c>
      <c r="C84" s="15"/>
      <c r="D84" s="21">
        <v>0</v>
      </c>
      <c r="E84" s="21">
        <v>0</v>
      </c>
      <c r="F84" s="21">
        <v>0</v>
      </c>
      <c r="G84" s="70"/>
      <c r="H84" s="70"/>
      <c r="I84" s="70"/>
    </row>
    <row r="85" spans="1:9" ht="60" x14ac:dyDescent="0.2">
      <c r="A85" s="71">
        <v>13</v>
      </c>
      <c r="B85" s="29" t="s">
        <v>11</v>
      </c>
      <c r="C85" s="25" t="s">
        <v>8</v>
      </c>
      <c r="D85" s="74">
        <f>SUM(D86:D88)</f>
        <v>0</v>
      </c>
      <c r="E85" s="74">
        <f t="shared" ref="E85:F85" si="28">SUM(E86:E88)</f>
        <v>0</v>
      </c>
      <c r="F85" s="74">
        <f t="shared" si="28"/>
        <v>0</v>
      </c>
      <c r="G85" s="70"/>
      <c r="H85" s="70"/>
      <c r="I85" s="70"/>
    </row>
    <row r="86" spans="1:9" x14ac:dyDescent="0.2">
      <c r="A86" s="71">
        <v>14</v>
      </c>
      <c r="B86" s="31" t="s">
        <v>16</v>
      </c>
      <c r="C86" s="25"/>
      <c r="D86" s="21">
        <v>0</v>
      </c>
      <c r="E86" s="21">
        <v>0</v>
      </c>
      <c r="F86" s="21">
        <v>0</v>
      </c>
      <c r="G86" s="70"/>
      <c r="H86" s="70"/>
      <c r="I86" s="70"/>
    </row>
    <row r="87" spans="1:9" x14ac:dyDescent="0.2">
      <c r="A87" s="71">
        <v>15</v>
      </c>
      <c r="B87" s="31" t="s">
        <v>13</v>
      </c>
      <c r="C87" s="25"/>
      <c r="D87" s="21">
        <v>0</v>
      </c>
      <c r="E87" s="21">
        <v>0</v>
      </c>
      <c r="F87" s="21">
        <v>0</v>
      </c>
      <c r="G87" s="70"/>
      <c r="H87" s="70"/>
      <c r="I87" s="70"/>
    </row>
    <row r="88" spans="1:9" x14ac:dyDescent="0.2">
      <c r="A88" s="71">
        <v>16</v>
      </c>
      <c r="B88" s="31" t="s">
        <v>14</v>
      </c>
      <c r="C88" s="25"/>
      <c r="D88" s="74">
        <v>0</v>
      </c>
      <c r="E88" s="74">
        <v>0</v>
      </c>
      <c r="F88" s="74">
        <v>0</v>
      </c>
      <c r="G88" s="70"/>
      <c r="H88" s="70"/>
      <c r="I88" s="70"/>
    </row>
    <row r="89" spans="1:9" ht="30" x14ac:dyDescent="0.2">
      <c r="A89" s="71">
        <v>17</v>
      </c>
      <c r="B89" s="31" t="s">
        <v>21</v>
      </c>
      <c r="C89" s="15"/>
      <c r="D89" s="21">
        <v>0</v>
      </c>
      <c r="E89" s="21">
        <v>0</v>
      </c>
      <c r="F89" s="21">
        <v>0</v>
      </c>
      <c r="G89" s="70"/>
      <c r="H89" s="70"/>
      <c r="I89" s="70"/>
    </row>
    <row r="90" spans="1:9" x14ac:dyDescent="0.2">
      <c r="A90" s="71">
        <v>18</v>
      </c>
      <c r="B90" s="31" t="s">
        <v>15</v>
      </c>
      <c r="C90" s="15"/>
      <c r="D90" s="21">
        <v>0</v>
      </c>
      <c r="E90" s="21">
        <v>0</v>
      </c>
      <c r="F90" s="21">
        <v>0</v>
      </c>
      <c r="G90" s="70"/>
      <c r="H90" s="70"/>
      <c r="I90" s="70"/>
    </row>
    <row r="91" spans="1:9" ht="60" x14ac:dyDescent="0.2">
      <c r="A91" s="71">
        <v>19</v>
      </c>
      <c r="B91" s="29" t="s">
        <v>42</v>
      </c>
      <c r="C91" s="25" t="s">
        <v>41</v>
      </c>
      <c r="D91" s="74">
        <f>SUM(D92:D94)</f>
        <v>668.64</v>
      </c>
      <c r="E91" s="74">
        <f t="shared" ref="E91:F91" si="29">SUM(E92:E94)</f>
        <v>334.32</v>
      </c>
      <c r="F91" s="74">
        <f t="shared" si="29"/>
        <v>501.48</v>
      </c>
      <c r="G91" s="70"/>
      <c r="H91" s="70"/>
      <c r="I91" s="70"/>
    </row>
    <row r="92" spans="1:9" x14ac:dyDescent="0.2">
      <c r="A92" s="71">
        <v>20</v>
      </c>
      <c r="B92" s="31" t="s">
        <v>16</v>
      </c>
      <c r="C92" s="25"/>
      <c r="D92" s="21">
        <v>0</v>
      </c>
      <c r="E92" s="21">
        <v>0</v>
      </c>
      <c r="F92" s="21">
        <v>0</v>
      </c>
      <c r="G92" s="70"/>
      <c r="H92" s="70"/>
      <c r="I92" s="70"/>
    </row>
    <row r="93" spans="1:9" x14ac:dyDescent="0.2">
      <c r="A93" s="71">
        <v>21</v>
      </c>
      <c r="B93" s="31" t="s">
        <v>13</v>
      </c>
      <c r="C93" s="25"/>
      <c r="D93" s="21">
        <v>0</v>
      </c>
      <c r="E93" s="21">
        <v>0</v>
      </c>
      <c r="F93" s="21">
        <v>0</v>
      </c>
      <c r="G93" s="70"/>
      <c r="H93" s="70"/>
      <c r="I93" s="70"/>
    </row>
    <row r="94" spans="1:9" x14ac:dyDescent="0.2">
      <c r="A94" s="71">
        <v>22</v>
      </c>
      <c r="B94" s="31" t="s">
        <v>14</v>
      </c>
      <c r="C94" s="25"/>
      <c r="D94" s="74">
        <v>668.64</v>
      </c>
      <c r="E94" s="75">
        <v>334.32</v>
      </c>
      <c r="F94" s="75">
        <v>501.48</v>
      </c>
      <c r="G94" s="70"/>
      <c r="H94" s="70"/>
      <c r="I94" s="70"/>
    </row>
    <row r="95" spans="1:9" ht="30" x14ac:dyDescent="0.2">
      <c r="A95" s="71">
        <v>23</v>
      </c>
      <c r="B95" s="31" t="s">
        <v>21</v>
      </c>
      <c r="C95" s="25"/>
      <c r="D95" s="21">
        <v>0</v>
      </c>
      <c r="E95" s="21">
        <v>0</v>
      </c>
      <c r="F95" s="21">
        <v>0</v>
      </c>
      <c r="G95" s="70"/>
      <c r="H95" s="70"/>
      <c r="I95" s="70"/>
    </row>
    <row r="96" spans="1:9" x14ac:dyDescent="0.2">
      <c r="A96" s="71">
        <v>24</v>
      </c>
      <c r="B96" s="31" t="s">
        <v>15</v>
      </c>
      <c r="C96" s="25"/>
      <c r="D96" s="21">
        <v>0</v>
      </c>
      <c r="E96" s="21">
        <v>0</v>
      </c>
      <c r="F96" s="21">
        <v>0</v>
      </c>
      <c r="G96" s="70"/>
      <c r="H96" s="70"/>
      <c r="I96" s="70"/>
    </row>
    <row r="97" spans="1:9" ht="30" x14ac:dyDescent="0.2">
      <c r="A97" s="71">
        <v>25</v>
      </c>
      <c r="B97" s="29" t="s">
        <v>12</v>
      </c>
      <c r="C97" s="25" t="s">
        <v>17</v>
      </c>
      <c r="D97" s="74">
        <f>SUM(D98:D100)</f>
        <v>4545.8599999999997</v>
      </c>
      <c r="E97" s="74">
        <f t="shared" ref="E97:F97" si="30">SUM(E98:E100)</f>
        <v>1743</v>
      </c>
      <c r="F97" s="74">
        <f t="shared" si="30"/>
        <v>3736</v>
      </c>
      <c r="G97" s="70"/>
      <c r="H97" s="70"/>
      <c r="I97" s="70"/>
    </row>
    <row r="98" spans="1:9" x14ac:dyDescent="0.2">
      <c r="A98" s="71">
        <v>26</v>
      </c>
      <c r="B98" s="31" t="s">
        <v>16</v>
      </c>
      <c r="C98" s="25"/>
      <c r="D98" s="21">
        <v>0</v>
      </c>
      <c r="E98" s="21">
        <v>0</v>
      </c>
      <c r="F98" s="21">
        <v>0</v>
      </c>
      <c r="G98" s="70"/>
      <c r="H98" s="70"/>
      <c r="I98" s="70"/>
    </row>
    <row r="99" spans="1:9" x14ac:dyDescent="0.2">
      <c r="A99" s="71">
        <v>27</v>
      </c>
      <c r="B99" s="31" t="s">
        <v>13</v>
      </c>
      <c r="C99" s="25"/>
      <c r="D99" s="21">
        <v>0</v>
      </c>
      <c r="E99" s="21">
        <v>0</v>
      </c>
      <c r="F99" s="21">
        <v>0</v>
      </c>
      <c r="G99" s="70"/>
      <c r="H99" s="70"/>
      <c r="I99" s="70"/>
    </row>
    <row r="100" spans="1:9" x14ac:dyDescent="0.2">
      <c r="A100" s="71">
        <v>28</v>
      </c>
      <c r="B100" s="31" t="s">
        <v>14</v>
      </c>
      <c r="C100" s="25"/>
      <c r="D100" s="74">
        <v>4545.8599999999997</v>
      </c>
      <c r="E100" s="74">
        <v>1743</v>
      </c>
      <c r="F100" s="74">
        <v>3736</v>
      </c>
      <c r="G100" s="70"/>
      <c r="H100" s="70"/>
      <c r="I100" s="70"/>
    </row>
    <row r="101" spans="1:9" ht="30" x14ac:dyDescent="0.2">
      <c r="A101" s="71">
        <v>29</v>
      </c>
      <c r="B101" s="31" t="s">
        <v>21</v>
      </c>
      <c r="C101" s="15"/>
      <c r="D101" s="21">
        <v>0</v>
      </c>
      <c r="E101" s="21">
        <v>0</v>
      </c>
      <c r="F101" s="21">
        <v>0</v>
      </c>
      <c r="G101" s="70"/>
      <c r="H101" s="70"/>
      <c r="I101" s="70"/>
    </row>
    <row r="102" spans="1:9" x14ac:dyDescent="0.2">
      <c r="A102" s="71">
        <v>30</v>
      </c>
      <c r="B102" s="31" t="s">
        <v>15</v>
      </c>
      <c r="C102" s="15"/>
      <c r="D102" s="21">
        <v>0</v>
      </c>
      <c r="E102" s="21">
        <v>0</v>
      </c>
      <c r="F102" s="21">
        <v>0</v>
      </c>
      <c r="G102" s="70"/>
      <c r="H102" s="70"/>
      <c r="I102" s="70"/>
    </row>
    <row r="103" spans="1:9" ht="90" x14ac:dyDescent="0.2">
      <c r="A103" s="71">
        <v>31</v>
      </c>
      <c r="B103" s="29" t="s">
        <v>23</v>
      </c>
      <c r="C103" s="25" t="s">
        <v>10</v>
      </c>
      <c r="D103" s="74">
        <f>SUM(D104:D106)</f>
        <v>947</v>
      </c>
      <c r="E103" s="74">
        <f t="shared" ref="E103:F103" si="31">SUM(E104:E106)</f>
        <v>330</v>
      </c>
      <c r="F103" s="74">
        <f t="shared" si="31"/>
        <v>570</v>
      </c>
      <c r="G103" s="70"/>
      <c r="H103" s="70"/>
      <c r="I103" s="70"/>
    </row>
    <row r="104" spans="1:9" x14ac:dyDescent="0.2">
      <c r="A104" s="71">
        <v>32</v>
      </c>
      <c r="B104" s="31" t="s">
        <v>16</v>
      </c>
      <c r="C104" s="25"/>
      <c r="D104" s="21">
        <v>0</v>
      </c>
      <c r="E104" s="21">
        <v>0</v>
      </c>
      <c r="F104" s="21">
        <v>0</v>
      </c>
      <c r="G104" s="70"/>
      <c r="H104" s="70"/>
      <c r="I104" s="70"/>
    </row>
    <row r="105" spans="1:9" x14ac:dyDescent="0.2">
      <c r="A105" s="71">
        <v>33</v>
      </c>
      <c r="B105" s="31" t="s">
        <v>13</v>
      </c>
      <c r="C105" s="25"/>
      <c r="D105" s="74">
        <v>947</v>
      </c>
      <c r="E105" s="74">
        <v>330</v>
      </c>
      <c r="F105" s="74">
        <v>570</v>
      </c>
      <c r="G105" s="70"/>
      <c r="H105" s="70"/>
      <c r="I105" s="70"/>
    </row>
    <row r="106" spans="1:9" x14ac:dyDescent="0.2">
      <c r="A106" s="71">
        <v>34</v>
      </c>
      <c r="B106" s="31" t="s">
        <v>14</v>
      </c>
      <c r="C106" s="25"/>
      <c r="D106" s="21">
        <v>0</v>
      </c>
      <c r="E106" s="21">
        <v>0</v>
      </c>
      <c r="F106" s="21">
        <v>0</v>
      </c>
      <c r="G106" s="70"/>
      <c r="H106" s="70"/>
      <c r="I106" s="70"/>
    </row>
    <row r="107" spans="1:9" ht="30" x14ac:dyDescent="0.2">
      <c r="A107" s="71">
        <v>35</v>
      </c>
      <c r="B107" s="31" t="s">
        <v>21</v>
      </c>
      <c r="C107" s="15"/>
      <c r="D107" s="21">
        <v>0</v>
      </c>
      <c r="E107" s="21">
        <v>0</v>
      </c>
      <c r="F107" s="21">
        <v>0</v>
      </c>
      <c r="G107" s="70"/>
      <c r="H107" s="70"/>
      <c r="I107" s="70"/>
    </row>
    <row r="108" spans="1:9" x14ac:dyDescent="0.2">
      <c r="A108" s="71">
        <v>36</v>
      </c>
      <c r="B108" s="31" t="s">
        <v>15</v>
      </c>
      <c r="C108" s="15"/>
      <c r="D108" s="21">
        <v>0</v>
      </c>
      <c r="E108" s="21">
        <v>0</v>
      </c>
      <c r="F108" s="21">
        <v>0</v>
      </c>
      <c r="G108" s="70"/>
      <c r="H108" s="70"/>
      <c r="I108" s="70"/>
    </row>
    <row r="109" spans="1:9" ht="150" x14ac:dyDescent="0.2">
      <c r="A109" s="94">
        <v>37</v>
      </c>
      <c r="B109" s="29" t="s">
        <v>56</v>
      </c>
      <c r="C109" s="25" t="s">
        <v>58</v>
      </c>
      <c r="D109" s="91">
        <f>SUM(D111:D113)</f>
        <v>10381</v>
      </c>
      <c r="E109" s="74">
        <v>2376.8000000000002</v>
      </c>
      <c r="F109" s="74">
        <v>4239.8999999999996</v>
      </c>
      <c r="G109" s="70"/>
      <c r="H109" s="70"/>
      <c r="I109" s="70"/>
    </row>
    <row r="110" spans="1:9" ht="120" x14ac:dyDescent="0.2">
      <c r="A110" s="95"/>
      <c r="B110" s="29" t="s">
        <v>57</v>
      </c>
      <c r="C110" s="25" t="s">
        <v>55</v>
      </c>
      <c r="D110" s="92"/>
      <c r="E110" s="74">
        <v>0</v>
      </c>
      <c r="F110" s="74">
        <v>1586</v>
      </c>
      <c r="G110" s="70"/>
      <c r="H110" s="70"/>
      <c r="I110" s="70"/>
    </row>
    <row r="111" spans="1:9" x14ac:dyDescent="0.2">
      <c r="A111" s="71">
        <v>38</v>
      </c>
      <c r="B111" s="31" t="s">
        <v>16</v>
      </c>
      <c r="C111" s="25"/>
      <c r="D111" s="21">
        <v>0</v>
      </c>
      <c r="E111" s="21">
        <v>0</v>
      </c>
      <c r="F111" s="21">
        <v>0</v>
      </c>
      <c r="G111" s="70"/>
      <c r="H111" s="70"/>
      <c r="I111" s="70"/>
    </row>
    <row r="112" spans="1:9" x14ac:dyDescent="0.2">
      <c r="A112" s="71">
        <v>39</v>
      </c>
      <c r="B112" s="31" t="s">
        <v>13</v>
      </c>
      <c r="C112" s="25"/>
      <c r="D112" s="21">
        <v>0</v>
      </c>
      <c r="E112" s="21">
        <v>0</v>
      </c>
      <c r="F112" s="21">
        <v>0</v>
      </c>
      <c r="G112" s="70"/>
      <c r="H112" s="70"/>
      <c r="I112" s="70"/>
    </row>
    <row r="113" spans="1:9" x14ac:dyDescent="0.2">
      <c r="A113" s="71">
        <v>40</v>
      </c>
      <c r="B113" s="31" t="s">
        <v>14</v>
      </c>
      <c r="C113" s="25"/>
      <c r="D113" s="74">
        <v>10381</v>
      </c>
      <c r="E113" s="74">
        <f>E109+E110</f>
        <v>2376.8000000000002</v>
      </c>
      <c r="F113" s="74">
        <f>F109+F110</f>
        <v>5825.9</v>
      </c>
      <c r="G113" s="70"/>
      <c r="H113" s="70"/>
      <c r="I113" s="70"/>
    </row>
    <row r="114" spans="1:9" ht="30" x14ac:dyDescent="0.2">
      <c r="A114" s="71">
        <v>41</v>
      </c>
      <c r="B114" s="31" t="s">
        <v>21</v>
      </c>
      <c r="C114" s="15"/>
      <c r="D114" s="21">
        <v>0</v>
      </c>
      <c r="E114" s="21">
        <v>0</v>
      </c>
      <c r="F114" s="21">
        <v>0</v>
      </c>
      <c r="G114" s="70"/>
      <c r="H114" s="70"/>
      <c r="I114" s="70"/>
    </row>
    <row r="115" spans="1:9" x14ac:dyDescent="0.2">
      <c r="A115" s="71">
        <v>42</v>
      </c>
      <c r="B115" s="31" t="s">
        <v>15</v>
      </c>
      <c r="C115" s="15"/>
      <c r="D115" s="21">
        <v>0</v>
      </c>
      <c r="E115" s="21">
        <v>0</v>
      </c>
      <c r="F115" s="21">
        <v>0</v>
      </c>
      <c r="G115" s="70"/>
      <c r="H115" s="70"/>
      <c r="I115" s="70"/>
    </row>
    <row r="116" spans="1:9" ht="75" x14ac:dyDescent="0.2">
      <c r="A116" s="41">
        <v>43</v>
      </c>
      <c r="B116" s="42" t="s">
        <v>43</v>
      </c>
      <c r="C116" s="43" t="s">
        <v>7</v>
      </c>
      <c r="D116" s="74">
        <f>SUM(D117:D119)</f>
        <v>58808.98</v>
      </c>
      <c r="E116" s="74">
        <f t="shared" ref="E116:F116" si="32">SUM(E117:E119)</f>
        <v>32965.14</v>
      </c>
      <c r="F116" s="74">
        <f t="shared" si="32"/>
        <v>49447.71</v>
      </c>
      <c r="G116" s="70"/>
      <c r="H116" s="70"/>
      <c r="I116" s="70"/>
    </row>
    <row r="117" spans="1:9" x14ac:dyDescent="0.2">
      <c r="A117" s="41">
        <v>44</v>
      </c>
      <c r="B117" s="43" t="s">
        <v>16</v>
      </c>
      <c r="C117" s="43"/>
      <c r="D117" s="21">
        <v>0</v>
      </c>
      <c r="E117" s="21">
        <v>0</v>
      </c>
      <c r="F117" s="21">
        <v>0</v>
      </c>
      <c r="G117" s="70"/>
      <c r="H117" s="70"/>
      <c r="I117" s="70"/>
    </row>
    <row r="118" spans="1:9" x14ac:dyDescent="0.2">
      <c r="A118" s="41">
        <v>45</v>
      </c>
      <c r="B118" s="43" t="s">
        <v>13</v>
      </c>
      <c r="C118" s="43"/>
      <c r="D118" s="21">
        <v>0</v>
      </c>
      <c r="E118" s="21">
        <v>0</v>
      </c>
      <c r="F118" s="21">
        <v>0</v>
      </c>
      <c r="G118" s="70"/>
      <c r="H118" s="70"/>
      <c r="I118" s="70"/>
    </row>
    <row r="119" spans="1:9" x14ac:dyDescent="0.2">
      <c r="A119" s="41">
        <v>46</v>
      </c>
      <c r="B119" s="43" t="s">
        <v>14</v>
      </c>
      <c r="C119" s="43"/>
      <c r="D119" s="74">
        <v>58808.98</v>
      </c>
      <c r="E119" s="75">
        <v>32965.14</v>
      </c>
      <c r="F119" s="75">
        <v>49447.71</v>
      </c>
      <c r="G119" s="70"/>
      <c r="H119" s="70"/>
      <c r="I119" s="70"/>
    </row>
    <row r="120" spans="1:9" ht="30" x14ac:dyDescent="0.2">
      <c r="A120" s="41">
        <v>47</v>
      </c>
      <c r="B120" s="43" t="s">
        <v>21</v>
      </c>
      <c r="C120" s="43"/>
      <c r="D120" s="21">
        <v>0</v>
      </c>
      <c r="E120" s="21">
        <v>0</v>
      </c>
      <c r="F120" s="21">
        <v>0</v>
      </c>
      <c r="G120" s="70"/>
      <c r="H120" s="70"/>
      <c r="I120" s="70"/>
    </row>
    <row r="121" spans="1:9" x14ac:dyDescent="0.2">
      <c r="A121" s="41">
        <v>48</v>
      </c>
      <c r="B121" s="43" t="s">
        <v>15</v>
      </c>
      <c r="C121" s="43"/>
      <c r="D121" s="21">
        <v>0</v>
      </c>
      <c r="E121" s="21">
        <v>0</v>
      </c>
      <c r="F121" s="21">
        <v>0</v>
      </c>
      <c r="G121" s="70"/>
      <c r="H121" s="70"/>
      <c r="I121" s="70"/>
    </row>
    <row r="122" spans="1:9" x14ac:dyDescent="0.2">
      <c r="A122" s="51"/>
      <c r="B122" s="93"/>
      <c r="C122" s="93"/>
      <c r="D122" s="93"/>
      <c r="E122" s="93"/>
      <c r="F122" s="93"/>
      <c r="G122" s="93"/>
      <c r="H122" s="93"/>
      <c r="I122" s="93"/>
    </row>
  </sheetData>
  <mergeCells count="23">
    <mergeCell ref="I70:I71"/>
    <mergeCell ref="D109:D110"/>
    <mergeCell ref="B122:I122"/>
    <mergeCell ref="A109:A110"/>
    <mergeCell ref="B66:G66"/>
    <mergeCell ref="B67:G67"/>
    <mergeCell ref="B68:G68"/>
    <mergeCell ref="A70:A71"/>
    <mergeCell ref="B70:B71"/>
    <mergeCell ref="C70:C71"/>
    <mergeCell ref="D70:F70"/>
    <mergeCell ref="G70:H70"/>
    <mergeCell ref="E1:K1"/>
    <mergeCell ref="A10:A11"/>
    <mergeCell ref="B10:B11"/>
    <mergeCell ref="C10:C11"/>
    <mergeCell ref="K10:K11"/>
    <mergeCell ref="D10:J10"/>
    <mergeCell ref="A4:K4"/>
    <mergeCell ref="A5:K5"/>
    <mergeCell ref="A6:K6"/>
    <mergeCell ref="A7:K7"/>
    <mergeCell ref="H2:K2"/>
  </mergeCells>
  <printOptions horizontalCentered="1"/>
  <pageMargins left="0.70866141732283472" right="0.70866141732283472" top="0.94488188976377963" bottom="0.39370078740157483" header="0.59055118110236227" footer="0.19685039370078741"/>
  <pageSetup paperSize="9" scale="45" fitToHeight="0" orientation="portrait" cellComments="asDisplayed" horizontalDpi="180" verticalDpi="180" r:id="rId1"/>
  <headerFooter differentFirst="1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2024-08-05T09:18:27Z</dcterms:modified>
</cp:coreProperties>
</file>