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РАЗДЕЛ 2" sheetId="1" r:id="rId1"/>
  </sheets>
  <definedNames>
    <definedName name="_xlnm.Print_Area" localSheetId="0">'РАЗДЕЛ 2'!$A$1:$J$84</definedName>
  </definedNames>
  <calcPr calcId="145621"/>
</workbook>
</file>

<file path=xl/calcChain.xml><?xml version="1.0" encoding="utf-8"?>
<calcChain xmlns="http://schemas.openxmlformats.org/spreadsheetml/2006/main">
  <c r="E29" i="1" l="1"/>
  <c r="D29" i="1"/>
  <c r="G84" i="1" l="1"/>
  <c r="G83" i="1"/>
  <c r="G81" i="1"/>
  <c r="G80" i="1"/>
  <c r="G78" i="1"/>
  <c r="G77" i="1"/>
  <c r="G76" i="1"/>
  <c r="G73" i="1"/>
  <c r="G70" i="1"/>
  <c r="G69" i="1"/>
  <c r="G67" i="1"/>
  <c r="G66" i="1"/>
  <c r="G65" i="1"/>
  <c r="G64" i="1"/>
  <c r="G63" i="1"/>
  <c r="G62" i="1"/>
  <c r="G61" i="1"/>
  <c r="G60" i="1"/>
  <c r="G57" i="1"/>
  <c r="K76" i="1"/>
  <c r="K77" i="1"/>
  <c r="K78" i="1"/>
  <c r="K79" i="1"/>
  <c r="K80" i="1"/>
  <c r="K81" i="1"/>
  <c r="K82" i="1"/>
  <c r="K83" i="1"/>
  <c r="K84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55" i="1"/>
  <c r="P23" i="1" l="1"/>
  <c r="L23" i="1"/>
  <c r="N21" i="1"/>
  <c r="N22" i="1"/>
  <c r="N23" i="1" s="1"/>
  <c r="N20" i="1"/>
  <c r="H69" i="1" l="1"/>
  <c r="I69" i="1" l="1"/>
</calcChain>
</file>

<file path=xl/sharedStrings.xml><?xml version="1.0" encoding="utf-8"?>
<sst xmlns="http://schemas.openxmlformats.org/spreadsheetml/2006/main" count="215" uniqueCount="108">
  <si>
    <t>РАЗДЕЛ 2. ЦЕЛИ И ЗАДАЧИ, ЦЕЛЕВЫЕ ПОКАЗАТЕЛИ МУНИЦИПАЛЬНОЙ ПРОГРАММЫ</t>
  </si>
  <si>
    <t>№ цели, задачи, показателя</t>
  </si>
  <si>
    <t>Наименование цели (целей) и задач, целевых показателей</t>
  </si>
  <si>
    <t>Номер мероприятия</t>
  </si>
  <si>
    <t>Единица измерения</t>
  </si>
  <si>
    <t>1.</t>
  </si>
  <si>
    <t>Цель 1. Повышение качества условий проживания населения городского округа, за счет переселения граждан из жилых помещений, признанных аварийными и непригодными для проживания</t>
  </si>
  <si>
    <t>1.1.</t>
  </si>
  <si>
    <t>Задача 1. Обеспечение переселения граждан из жилищного фонда, признанного в установленном порядке аварийным и непригодным для проживания</t>
  </si>
  <si>
    <t>1.1.1.</t>
  </si>
  <si>
    <t>%</t>
  </si>
  <si>
    <t>ед.</t>
  </si>
  <si>
    <t>тыс.м.кв.</t>
  </si>
  <si>
    <t>чел.</t>
  </si>
  <si>
    <t>2.</t>
  </si>
  <si>
    <t>Цель 2. Повышение комфортности проживания населения городского округа за счет развития и модернизации объектов инженерной инфраструктуры населенных пунктов городского округа</t>
  </si>
  <si>
    <t>2.1.</t>
  </si>
  <si>
    <t>Задача 1. Реализация мероприятий, направленных на развитие и модернизацию объектов коммунальной инфраструктуры</t>
  </si>
  <si>
    <t>2.1.1.</t>
  </si>
  <si>
    <t>Мониторинг</t>
  </si>
  <si>
    <t>2.1.2.</t>
  </si>
  <si>
    <t>2.1.3.</t>
  </si>
  <si>
    <t>2.1.5.</t>
  </si>
  <si>
    <t>2.2.</t>
  </si>
  <si>
    <t>Задача 2. Снижение физического износа объектов инженерной инфраструктуры и ликвидация накопившегося недоремонта</t>
  </si>
  <si>
    <t>2.2.1.</t>
  </si>
  <si>
    <t>Число коммунальных аварий</t>
  </si>
  <si>
    <t>единиц на 1 км сетей</t>
  </si>
  <si>
    <t>3.</t>
  </si>
  <si>
    <t>Цель 3. Повышение энергетической эффективности в сферах городского и жилищно-коммунального хозяйства городского округа</t>
  </si>
  <si>
    <t>3.1.</t>
  </si>
  <si>
    <t>3.1.1.</t>
  </si>
  <si>
    <t>Задача 1. Повышение уровня рационального использования топливно-энергетических ресурсов в городском и жилищно-коммунальном хозяйстве городского округа с внедрением энергосберегающих технологий, материалов и оборудования высокого класса энергетической эффективности</t>
  </si>
  <si>
    <t>4.</t>
  </si>
  <si>
    <t>Цель 4. Улучшение жилищных условий граждан городского округа</t>
  </si>
  <si>
    <t>4.1.</t>
  </si>
  <si>
    <t>4.1.1.</t>
  </si>
  <si>
    <t>м2</t>
  </si>
  <si>
    <t>Мониторинг домов</t>
  </si>
  <si>
    <t>4.1.2.</t>
  </si>
  <si>
    <t>4.2.</t>
  </si>
  <si>
    <t>Задача 2. Повышение качества предоставления жилищно-коммунальных услуг</t>
  </si>
  <si>
    <t>4.2.1.</t>
  </si>
  <si>
    <t>4.3.</t>
  </si>
  <si>
    <t xml:space="preserve">Задача 3. Предоставление мер социальной поддержки по частичному освобождению от платы за коммунальные услуги </t>
  </si>
  <si>
    <t>4.3.1.</t>
  </si>
  <si>
    <t>Обрабатываемая площадь контейнерных площадок</t>
  </si>
  <si>
    <t>кв.м.</t>
  </si>
  <si>
    <t>2024 год</t>
  </si>
  <si>
    <t>2025 год</t>
  </si>
  <si>
    <t>2026 год</t>
  </si>
  <si>
    <t>2027 год</t>
  </si>
  <si>
    <t>2028 год</t>
  </si>
  <si>
    <t>"РАЗВИТИЕ И МОДЕРНИЗАЦИЯ ЖИЛИЩНО-КОММУНАЛЬНОГО ХОЗЯЙСТВА,</t>
  </si>
  <si>
    <t>к постановлению Администрации</t>
  </si>
  <si>
    <t>4.2.2.</t>
  </si>
  <si>
    <t>Федеральный закон от 27 июля 2010 года №190-ФЗ "О теплоснабжении", Федеральный закон от 07 декабря 2011 года №416-ФЗ "О водоснабжении и водоотведении"</t>
  </si>
  <si>
    <t>Источник значений показателей,
методика расчета данного показателя</t>
  </si>
  <si>
    <t>Задача 1. Проведение капитального ремонта общего имущества в многоквартирных жилых домах</t>
  </si>
  <si>
    <t xml:space="preserve">Перечень МКД </t>
  </si>
  <si>
    <t xml:space="preserve">Площадь снесенных многоквартирных домов </t>
  </si>
  <si>
    <t>2.1.4.</t>
  </si>
  <si>
    <t>Количество многоквартирных домов без обратных циркуляционных трубопроводов централизованной системы горячего водоснабжения</t>
  </si>
  <si>
    <t>тыс. кВт*ч</t>
  </si>
  <si>
    <t>Размер экономии в рамках энергосервисного контракта</t>
  </si>
  <si>
    <t>2029 год</t>
  </si>
  <si>
    <t>Приложение №8.1 к Концессионноу соглашению "Перечень мероприятий по созданию и реконструкции объектов теплоснабжения (горячего водоснабжения)"</t>
  </si>
  <si>
    <t>Приложение 2</t>
  </si>
  <si>
    <t>Форма 1</t>
  </si>
  <si>
    <t>Степень износа коммунальной инфраструктуры</t>
  </si>
  <si>
    <t>Доля населения городского округа Первоуральск, обеспеченного качественной питьевой водой из систем централизованного водоснабжения</t>
  </si>
  <si>
    <t>Доля городского населения  городского округа Первоуральск, обеспеченного качественной питьевой водой из систем централизованного водоснабжения</t>
  </si>
  <si>
    <t>Площадь муниципального жилищного фонда в домах, в которых проведен капитальный ремонт общего имущества</t>
  </si>
  <si>
    <t>Уровень собираемости платежей за наем муниципального жилищного фонда</t>
  </si>
  <si>
    <t>Количество жителей городского округа, обратившихся в жилищную службу Первоуральское муниципальное казенное учреждение "Расчетный кассовый центр"</t>
  </si>
  <si>
    <t>Количество жилых помещений и общего имущества в многоквартирных домах, приспособленных для инвалидов</t>
  </si>
  <si>
    <t>Количество граждан, которым предоставлена мера социальной поддержки</t>
  </si>
  <si>
    <t>Форма 2</t>
  </si>
  <si>
    <t>на 2024 год с разбивокй по отчетным периодам</t>
  </si>
  <si>
    <t>Значение целевого показателя</t>
  </si>
  <si>
    <t>текущий год</t>
  </si>
  <si>
    <t>1-ое полугодие</t>
  </si>
  <si>
    <t>девять месяцев</t>
  </si>
  <si>
    <t>2.2.2.</t>
  </si>
  <si>
    <t>Протяженность промытых сетей систем хозяйственно-бытовой канализации</t>
  </si>
  <si>
    <t>км</t>
  </si>
  <si>
    <t>единиц на 
1 км сетей</t>
  </si>
  <si>
    <t>2.1.6.</t>
  </si>
  <si>
    <t>Доля использования субсидии на погашение кредиторской задолженности, образовавшейся на дату подачи заявки, перед ресурсоснабжающими организациями</t>
  </si>
  <si>
    <t>4.3.2.</t>
  </si>
  <si>
    <t>Количество обслуживаемых лицевых счетов</t>
  </si>
  <si>
    <t>Распоряжением Главы городского округа Первоуральск от 20 августа 2020 года № 147 «О выполнении муниципальных компонентов региональных составляющих национальных проектов, установленных городскому округу Первоуральск»</t>
  </si>
  <si>
    <t>2.1.8.</t>
  </si>
  <si>
    <t>Доля твердых коммунальных отходов, направленных на захоронение, в общем объеме образованных твердых коммунальных отходов</t>
  </si>
  <si>
    <t>распоряжением Главы городского округа Первоуральск от 20 августа 2020 года № 147 «О выполнении муниципальных компонентов региональных составляющих национальных проектов, установленных городскому округу Первоуральск»</t>
  </si>
  <si>
    <t>6.1.</t>
  </si>
  <si>
    <t>4.1.3.</t>
  </si>
  <si>
    <t>Количество модернизированных (замененных) лифтов в многоквартирных жилых домах</t>
  </si>
  <si>
    <t>6.2.</t>
  </si>
  <si>
    <t>Протяженность модернизированных магистральных тепловых сетей</t>
  </si>
  <si>
    <t>2.1.7.</t>
  </si>
  <si>
    <t>% износа</t>
  </si>
  <si>
    <t>протяженность сетей всего</t>
  </si>
  <si>
    <t>протяженность изношенных сетей</t>
  </si>
  <si>
    <t>муниципального округа Первоуральск</t>
  </si>
  <si>
    <t>ПОВЫШЕНИЕ ЭНЕРГЕТИЧЕСКОЙ ЭФФЕКТИВНОСТИ ГОРОДСКОГО ОКРУГА ПЕРВОУРАЛЬСК НА 2024- 2029 ГОДЫ"</t>
  </si>
  <si>
    <t>ТС=14; ГВС=41; ХВС=32</t>
  </si>
  <si>
    <t>от 22.01.2025   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</si>
</sst>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8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164" fontId="3" fillId="0" borderId="0" xfId="0" applyNumberFormat="1" applyFont="1" applyFill="1"/>
    <xf numFmtId="16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justify"/>
    </xf>
    <xf numFmtId="0" fontId="4" fillId="0" borderId="0" xfId="0" applyFont="1" applyFill="1"/>
    <xf numFmtId="4" fontId="3" fillId="0" borderId="6" xfId="0" applyNumberFormat="1" applyFont="1" applyFill="1" applyBorder="1" applyAlignment="1">
      <alignment horizontal="center" vertical="top" wrapText="1"/>
    </xf>
    <xf numFmtId="0" fontId="5" fillId="0" borderId="0" xfId="0" applyFont="1"/>
    <xf numFmtId="0" fontId="3" fillId="0" borderId="0" xfId="0" applyFont="1" applyFill="1" applyAlignment="1"/>
    <xf numFmtId="2" fontId="3" fillId="0" borderId="7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5" fontId="3" fillId="0" borderId="0" xfId="0" applyNumberFormat="1" applyFont="1" applyFill="1"/>
    <xf numFmtId="0" fontId="6" fillId="0" borderId="0" xfId="0" applyFont="1" applyFill="1" applyAlignment="1">
      <alignment vertical="top"/>
    </xf>
    <xf numFmtId="165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164" fontId="3" fillId="0" borderId="0" xfId="0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6" fillId="2" borderId="6" xfId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84"/>
  <sheetViews>
    <sheetView tabSelected="1" view="pageBreakPreview" zoomScaleNormal="90" zoomScaleSheetLayoutView="100" workbookViewId="0">
      <selection activeCell="D12" sqref="D12:I12"/>
    </sheetView>
  </sheetViews>
  <sheetFormatPr defaultRowHeight="15" x14ac:dyDescent="0.2"/>
  <cols>
    <col min="1" max="1" width="12.5703125" style="1" customWidth="1"/>
    <col min="2" max="2" width="47.5703125" style="1" customWidth="1"/>
    <col min="3" max="3" width="11.5703125" style="1" customWidth="1"/>
    <col min="4" max="9" width="9" style="1" customWidth="1"/>
    <col min="10" max="10" width="50.42578125" style="1" customWidth="1"/>
    <col min="11" max="11" width="13.7109375" style="1" customWidth="1"/>
    <col min="12" max="15" width="11.5703125" style="2" customWidth="1"/>
    <col min="16" max="16" width="9.5703125" style="1" bestFit="1" customWidth="1"/>
    <col min="17" max="16384" width="9.140625" style="1"/>
  </cols>
  <sheetData>
    <row r="1" spans="1:11" x14ac:dyDescent="0.2">
      <c r="G1" s="2"/>
      <c r="H1" s="2"/>
      <c r="I1" s="2" t="s">
        <v>67</v>
      </c>
    </row>
    <row r="2" spans="1:11" x14ac:dyDescent="0.2">
      <c r="G2" s="2"/>
      <c r="H2" s="2"/>
      <c r="I2" s="2" t="s">
        <v>54</v>
      </c>
    </row>
    <row r="3" spans="1:11" x14ac:dyDescent="0.2">
      <c r="G3" s="2"/>
      <c r="H3" s="2"/>
      <c r="I3" s="2" t="s">
        <v>104</v>
      </c>
    </row>
    <row r="4" spans="1:11" x14ac:dyDescent="0.2">
      <c r="G4" s="2"/>
      <c r="H4" s="2"/>
      <c r="I4" s="2" t="s">
        <v>107</v>
      </c>
    </row>
    <row r="5" spans="1:11" x14ac:dyDescent="0.2">
      <c r="G5" s="2"/>
      <c r="H5" s="2"/>
      <c r="I5" s="2"/>
    </row>
    <row r="6" spans="1:11" x14ac:dyDescent="0.2">
      <c r="A6" s="1" t="s">
        <v>68</v>
      </c>
      <c r="G6" s="2"/>
      <c r="H6" s="2"/>
      <c r="I6" s="2"/>
    </row>
    <row r="8" spans="1:11" ht="15.75" customHeight="1" x14ac:dyDescent="0.2">
      <c r="A8" s="49" t="s">
        <v>0</v>
      </c>
      <c r="B8" s="49"/>
      <c r="C8" s="49"/>
      <c r="D8" s="49"/>
      <c r="E8" s="49"/>
      <c r="F8" s="49"/>
      <c r="G8" s="49"/>
      <c r="H8" s="49"/>
      <c r="I8" s="49"/>
      <c r="J8" s="49"/>
    </row>
    <row r="9" spans="1:11" x14ac:dyDescent="0.2">
      <c r="A9" s="49" t="s">
        <v>53</v>
      </c>
      <c r="B9" s="49"/>
      <c r="C9" s="49"/>
      <c r="D9" s="49"/>
      <c r="E9" s="49"/>
      <c r="F9" s="49"/>
      <c r="G9" s="49"/>
      <c r="H9" s="49"/>
      <c r="I9" s="49"/>
      <c r="J9" s="49"/>
    </row>
    <row r="10" spans="1:11" x14ac:dyDescent="0.2">
      <c r="A10" s="49" t="s">
        <v>105</v>
      </c>
      <c r="B10" s="49"/>
      <c r="C10" s="49"/>
      <c r="D10" s="49"/>
      <c r="E10" s="49"/>
      <c r="F10" s="49"/>
      <c r="G10" s="49"/>
      <c r="H10" s="49"/>
      <c r="I10" s="49"/>
      <c r="J10" s="49"/>
    </row>
    <row r="11" spans="1:11" x14ac:dyDescent="0.2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ht="30.75" customHeight="1" x14ac:dyDescent="0.2">
      <c r="A12" s="50" t="s">
        <v>1</v>
      </c>
      <c r="B12" s="50" t="s">
        <v>2</v>
      </c>
      <c r="C12" s="50" t="s">
        <v>4</v>
      </c>
      <c r="D12" s="56"/>
      <c r="E12" s="56"/>
      <c r="F12" s="56"/>
      <c r="G12" s="56"/>
      <c r="H12" s="56"/>
      <c r="I12" s="57"/>
      <c r="J12" s="50" t="s">
        <v>57</v>
      </c>
      <c r="K12" s="50" t="s">
        <v>3</v>
      </c>
    </row>
    <row r="13" spans="1:11" ht="37.5" customHeight="1" x14ac:dyDescent="0.2">
      <c r="A13" s="54"/>
      <c r="B13" s="54"/>
      <c r="C13" s="54"/>
      <c r="D13" s="50" t="s">
        <v>48</v>
      </c>
      <c r="E13" s="50" t="s">
        <v>49</v>
      </c>
      <c r="F13" s="50" t="s">
        <v>50</v>
      </c>
      <c r="G13" s="50" t="s">
        <v>51</v>
      </c>
      <c r="H13" s="50" t="s">
        <v>52</v>
      </c>
      <c r="I13" s="50" t="s">
        <v>65</v>
      </c>
      <c r="J13" s="54"/>
      <c r="K13" s="54"/>
    </row>
    <row r="14" spans="1:11" ht="19.5" customHeight="1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</row>
    <row r="15" spans="1:11" ht="15" customHeight="1" x14ac:dyDescent="0.2">
      <c r="A15" s="14" t="s">
        <v>5</v>
      </c>
      <c r="B15" s="55" t="s">
        <v>6</v>
      </c>
      <c r="C15" s="55"/>
      <c r="D15" s="55"/>
      <c r="E15" s="55"/>
      <c r="F15" s="55"/>
      <c r="G15" s="55"/>
      <c r="H15" s="55"/>
      <c r="I15" s="55"/>
      <c r="J15" s="55"/>
    </row>
    <row r="16" spans="1:11" ht="15" customHeight="1" x14ac:dyDescent="0.2">
      <c r="A16" s="4" t="s">
        <v>7</v>
      </c>
      <c r="B16" s="55" t="s">
        <v>8</v>
      </c>
      <c r="C16" s="55"/>
      <c r="D16" s="55"/>
      <c r="E16" s="55"/>
      <c r="F16" s="55"/>
      <c r="G16" s="55"/>
      <c r="H16" s="55"/>
      <c r="I16" s="55"/>
      <c r="J16" s="55"/>
    </row>
    <row r="17" spans="1:17" ht="30" customHeight="1" x14ac:dyDescent="0.2">
      <c r="A17" s="14" t="s">
        <v>9</v>
      </c>
      <c r="B17" s="17" t="s">
        <v>60</v>
      </c>
      <c r="C17" s="14" t="s">
        <v>12</v>
      </c>
      <c r="D17" s="9">
        <v>6.61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17" t="s">
        <v>59</v>
      </c>
      <c r="K17" s="14">
        <v>1</v>
      </c>
    </row>
    <row r="18" spans="1:17" ht="15" customHeight="1" x14ac:dyDescent="0.2">
      <c r="A18" s="14" t="s">
        <v>14</v>
      </c>
      <c r="B18" s="42" t="s">
        <v>15</v>
      </c>
      <c r="C18" s="42"/>
      <c r="D18" s="42"/>
      <c r="E18" s="42"/>
      <c r="F18" s="42"/>
      <c r="G18" s="42"/>
      <c r="H18" s="42"/>
      <c r="I18" s="42"/>
      <c r="J18" s="42"/>
    </row>
    <row r="19" spans="1:17" ht="15" customHeight="1" x14ac:dyDescent="0.2">
      <c r="A19" s="14" t="s">
        <v>16</v>
      </c>
      <c r="B19" s="42" t="s">
        <v>17</v>
      </c>
      <c r="C19" s="42"/>
      <c r="D19" s="42"/>
      <c r="E19" s="42"/>
      <c r="F19" s="42"/>
      <c r="G19" s="42"/>
      <c r="H19" s="42"/>
      <c r="I19" s="42"/>
      <c r="J19" s="42"/>
      <c r="L19" s="32" t="s">
        <v>102</v>
      </c>
      <c r="M19" s="32" t="s">
        <v>101</v>
      </c>
      <c r="N19" s="32" t="s">
        <v>103</v>
      </c>
      <c r="O19" s="32"/>
      <c r="P19" s="30"/>
      <c r="Q19" s="30"/>
    </row>
    <row r="20" spans="1:17" ht="60" customHeight="1" x14ac:dyDescent="0.2">
      <c r="A20" s="14" t="s">
        <v>18</v>
      </c>
      <c r="B20" s="17" t="s">
        <v>69</v>
      </c>
      <c r="C20" s="14" t="s">
        <v>10</v>
      </c>
      <c r="D20" s="5">
        <v>74.400000000000006</v>
      </c>
      <c r="E20" s="5">
        <v>74.2</v>
      </c>
      <c r="F20" s="28">
        <v>74</v>
      </c>
      <c r="G20" s="28">
        <v>73.8</v>
      </c>
      <c r="H20" s="5">
        <v>73.599999999999994</v>
      </c>
      <c r="I20" s="5">
        <v>73.400000000000006</v>
      </c>
      <c r="J20" s="17" t="s">
        <v>56</v>
      </c>
      <c r="K20" s="14">
        <v>2</v>
      </c>
      <c r="L20" s="32">
        <v>458.34</v>
      </c>
      <c r="M20" s="32">
        <v>68.400000000000006</v>
      </c>
      <c r="N20" s="33">
        <f>L20*M20%</f>
        <v>313.50456000000003</v>
      </c>
      <c r="O20" s="32"/>
      <c r="P20" s="30"/>
      <c r="Q20" s="30"/>
    </row>
    <row r="21" spans="1:17" ht="60" customHeight="1" x14ac:dyDescent="0.2">
      <c r="A21" s="14" t="s">
        <v>20</v>
      </c>
      <c r="B21" s="17" t="s">
        <v>70</v>
      </c>
      <c r="C21" s="14" t="s">
        <v>10</v>
      </c>
      <c r="D21" s="26">
        <v>94.6</v>
      </c>
      <c r="E21" s="26">
        <v>94.6</v>
      </c>
      <c r="F21" s="26">
        <v>94.6</v>
      </c>
      <c r="G21" s="26">
        <v>94.6</v>
      </c>
      <c r="H21" s="26">
        <v>94.6</v>
      </c>
      <c r="I21" s="26">
        <v>94.6</v>
      </c>
      <c r="J21" s="24" t="s">
        <v>91</v>
      </c>
      <c r="K21" s="14">
        <v>2</v>
      </c>
      <c r="L21" s="32">
        <v>261.3</v>
      </c>
      <c r="M21" s="32">
        <v>78.400000000000006</v>
      </c>
      <c r="N21" s="33">
        <f t="shared" ref="N21:N22" si="0">L21*M21%</f>
        <v>204.85920000000002</v>
      </c>
      <c r="O21" s="32"/>
      <c r="P21" s="30"/>
      <c r="Q21" s="30"/>
    </row>
    <row r="22" spans="1:17" ht="60" customHeight="1" x14ac:dyDescent="0.2">
      <c r="A22" s="14" t="s">
        <v>21</v>
      </c>
      <c r="B22" s="17" t="s">
        <v>71</v>
      </c>
      <c r="C22" s="14" t="s">
        <v>10</v>
      </c>
      <c r="D22" s="26">
        <v>90.2</v>
      </c>
      <c r="E22" s="26">
        <v>90.2</v>
      </c>
      <c r="F22" s="26">
        <v>90.2</v>
      </c>
      <c r="G22" s="26">
        <v>90.2</v>
      </c>
      <c r="H22" s="26">
        <v>90.2</v>
      </c>
      <c r="I22" s="26">
        <v>90.2</v>
      </c>
      <c r="J22" s="24" t="s">
        <v>91</v>
      </c>
      <c r="K22" s="14">
        <v>2</v>
      </c>
      <c r="L22" s="32">
        <v>176.33</v>
      </c>
      <c r="M22" s="32">
        <v>84</v>
      </c>
      <c r="N22" s="33">
        <f t="shared" si="0"/>
        <v>148.1172</v>
      </c>
      <c r="O22" s="32"/>
      <c r="P22" s="30"/>
      <c r="Q22" s="30"/>
    </row>
    <row r="23" spans="1:17" ht="63" customHeight="1" x14ac:dyDescent="0.2">
      <c r="A23" s="14" t="s">
        <v>61</v>
      </c>
      <c r="B23" s="17" t="s">
        <v>62</v>
      </c>
      <c r="C23" s="14" t="s">
        <v>11</v>
      </c>
      <c r="D23" s="26">
        <v>317</v>
      </c>
      <c r="E23" s="26">
        <v>240</v>
      </c>
      <c r="F23" s="26">
        <v>153</v>
      </c>
      <c r="G23" s="26">
        <v>87</v>
      </c>
      <c r="H23" s="26">
        <v>0</v>
      </c>
      <c r="I23" s="26">
        <v>0</v>
      </c>
      <c r="J23" s="17" t="s">
        <v>66</v>
      </c>
      <c r="K23" s="14">
        <v>4</v>
      </c>
      <c r="L23" s="33">
        <f>SUM(L20:L22)</f>
        <v>895.97</v>
      </c>
      <c r="M23" s="32"/>
      <c r="N23" s="33">
        <f>SUM(N20:N22)</f>
        <v>666.4809600000001</v>
      </c>
      <c r="O23" s="32"/>
      <c r="P23" s="31">
        <f>N23/L23*100</f>
        <v>74.386526334587103</v>
      </c>
      <c r="Q23" s="30"/>
    </row>
    <row r="24" spans="1:17" ht="63" customHeight="1" x14ac:dyDescent="0.2">
      <c r="A24" s="23" t="s">
        <v>22</v>
      </c>
      <c r="B24" s="24" t="s">
        <v>99</v>
      </c>
      <c r="C24" s="23" t="s">
        <v>85</v>
      </c>
      <c r="D24" s="26">
        <v>8.7309999999999999</v>
      </c>
      <c r="E24" s="26">
        <v>18.283999999999999</v>
      </c>
      <c r="F24" s="26">
        <v>24.425000000000001</v>
      </c>
      <c r="G24" s="26">
        <v>16.542000000000002</v>
      </c>
      <c r="H24" s="26">
        <v>32.558</v>
      </c>
      <c r="I24" s="26">
        <v>2.7240000000000002</v>
      </c>
      <c r="J24" s="24" t="s">
        <v>66</v>
      </c>
      <c r="K24" s="23">
        <v>4</v>
      </c>
      <c r="P24" s="29"/>
    </row>
    <row r="25" spans="1:17" ht="30" x14ac:dyDescent="0.2">
      <c r="A25" s="14" t="s">
        <v>87</v>
      </c>
      <c r="B25" s="17" t="s">
        <v>46</v>
      </c>
      <c r="C25" s="14" t="s">
        <v>47</v>
      </c>
      <c r="D25" s="26">
        <v>22520</v>
      </c>
      <c r="E25" s="26">
        <v>22520</v>
      </c>
      <c r="F25" s="26">
        <v>22520</v>
      </c>
      <c r="G25" s="26">
        <v>22520</v>
      </c>
      <c r="H25" s="26">
        <v>22520</v>
      </c>
      <c r="I25" s="26">
        <v>22520</v>
      </c>
      <c r="J25" s="17" t="s">
        <v>19</v>
      </c>
      <c r="K25" s="14">
        <v>3</v>
      </c>
    </row>
    <row r="26" spans="1:17" ht="60" customHeight="1" x14ac:dyDescent="0.2">
      <c r="A26" s="21" t="s">
        <v>100</v>
      </c>
      <c r="B26" s="22" t="s">
        <v>88</v>
      </c>
      <c r="C26" s="21" t="s">
        <v>10</v>
      </c>
      <c r="D26" s="26">
        <v>100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0" t="s">
        <v>19</v>
      </c>
      <c r="K26" s="21">
        <v>11</v>
      </c>
    </row>
    <row r="27" spans="1:17" ht="90" x14ac:dyDescent="0.2">
      <c r="A27" s="23" t="s">
        <v>92</v>
      </c>
      <c r="B27" s="24" t="s">
        <v>93</v>
      </c>
      <c r="C27" s="23" t="s">
        <v>10</v>
      </c>
      <c r="D27" s="26">
        <v>0</v>
      </c>
      <c r="E27" s="26">
        <v>0</v>
      </c>
      <c r="F27" s="26">
        <v>2.4729999999999999</v>
      </c>
      <c r="G27" s="26">
        <v>0</v>
      </c>
      <c r="H27" s="26">
        <v>0</v>
      </c>
      <c r="I27" s="26">
        <v>0</v>
      </c>
      <c r="J27" s="24" t="s">
        <v>94</v>
      </c>
      <c r="K27" s="23">
        <v>12</v>
      </c>
    </row>
    <row r="28" spans="1:17" x14ac:dyDescent="0.2">
      <c r="A28" s="14" t="s">
        <v>23</v>
      </c>
      <c r="B28" s="39" t="s">
        <v>24</v>
      </c>
      <c r="C28" s="40"/>
      <c r="D28" s="40"/>
      <c r="E28" s="40"/>
      <c r="F28" s="40"/>
      <c r="G28" s="40"/>
      <c r="H28" s="40"/>
      <c r="I28" s="40"/>
      <c r="J28" s="41"/>
    </row>
    <row r="29" spans="1:17" ht="30" x14ac:dyDescent="0.2">
      <c r="A29" s="14" t="s">
        <v>25</v>
      </c>
      <c r="B29" s="17" t="s">
        <v>26</v>
      </c>
      <c r="C29" s="14" t="s">
        <v>27</v>
      </c>
      <c r="D29" s="6">
        <f>(41+14)/458.34+32/261.3</f>
        <v>0.24246285464738299</v>
      </c>
      <c r="E29" s="6">
        <f>(39+13)/458.34+31/261.3</f>
        <v>0.23209047655476331</v>
      </c>
      <c r="F29" s="6">
        <v>0.22</v>
      </c>
      <c r="G29" s="6">
        <v>0.21</v>
      </c>
      <c r="H29" s="6">
        <v>0.2</v>
      </c>
      <c r="I29" s="6">
        <v>0.19</v>
      </c>
      <c r="J29" s="17" t="s">
        <v>19</v>
      </c>
      <c r="K29" s="14">
        <v>2</v>
      </c>
      <c r="L29" s="36" t="s">
        <v>106</v>
      </c>
    </row>
    <row r="30" spans="1:17" ht="30" x14ac:dyDescent="0.2">
      <c r="A30" s="18" t="s">
        <v>83</v>
      </c>
      <c r="B30" s="19" t="s">
        <v>84</v>
      </c>
      <c r="C30" s="18" t="s">
        <v>85</v>
      </c>
      <c r="D30" s="6">
        <v>4.5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19" t="s">
        <v>19</v>
      </c>
      <c r="K30" s="18">
        <v>10</v>
      </c>
    </row>
    <row r="31" spans="1:17" x14ac:dyDescent="0.2">
      <c r="A31" s="14" t="s">
        <v>28</v>
      </c>
      <c r="B31" s="39" t="s">
        <v>29</v>
      </c>
      <c r="C31" s="40"/>
      <c r="D31" s="40"/>
      <c r="E31" s="40"/>
      <c r="F31" s="40"/>
      <c r="G31" s="40"/>
      <c r="H31" s="40"/>
      <c r="I31" s="40"/>
      <c r="J31" s="41"/>
    </row>
    <row r="32" spans="1:17" ht="30" customHeight="1" x14ac:dyDescent="0.2">
      <c r="A32" s="14" t="s">
        <v>30</v>
      </c>
      <c r="B32" s="39" t="s">
        <v>32</v>
      </c>
      <c r="C32" s="40"/>
      <c r="D32" s="40"/>
      <c r="E32" s="40"/>
      <c r="F32" s="40"/>
      <c r="G32" s="40"/>
      <c r="H32" s="40"/>
      <c r="I32" s="40"/>
      <c r="J32" s="41"/>
    </row>
    <row r="33" spans="1:16" ht="31.5" customHeight="1" x14ac:dyDescent="0.2">
      <c r="A33" s="14" t="s">
        <v>31</v>
      </c>
      <c r="B33" s="17" t="s">
        <v>64</v>
      </c>
      <c r="C33" s="14" t="s">
        <v>63</v>
      </c>
      <c r="D33" s="9">
        <v>5640.36</v>
      </c>
      <c r="E33" s="9">
        <v>5640.36</v>
      </c>
      <c r="F33" s="9">
        <v>5640.36</v>
      </c>
      <c r="G33" s="9">
        <v>5640.36</v>
      </c>
      <c r="H33" s="9">
        <v>5640.36</v>
      </c>
      <c r="I33" s="9">
        <v>1881.55</v>
      </c>
      <c r="J33" s="17" t="s">
        <v>19</v>
      </c>
      <c r="K33" s="14">
        <v>5</v>
      </c>
    </row>
    <row r="34" spans="1:16" x14ac:dyDescent="0.2">
      <c r="A34" s="14" t="s">
        <v>33</v>
      </c>
      <c r="B34" s="39" t="s">
        <v>34</v>
      </c>
      <c r="C34" s="40"/>
      <c r="D34" s="40"/>
      <c r="E34" s="40"/>
      <c r="F34" s="40"/>
      <c r="G34" s="40"/>
      <c r="H34" s="40"/>
      <c r="I34" s="40"/>
      <c r="J34" s="41"/>
    </row>
    <row r="35" spans="1:16" x14ac:dyDescent="0.2">
      <c r="A35" s="14" t="s">
        <v>35</v>
      </c>
      <c r="B35" s="39" t="s">
        <v>58</v>
      </c>
      <c r="C35" s="40"/>
      <c r="D35" s="40"/>
      <c r="E35" s="40"/>
      <c r="F35" s="40"/>
      <c r="G35" s="40"/>
      <c r="H35" s="40"/>
      <c r="I35" s="40"/>
      <c r="J35" s="41"/>
    </row>
    <row r="36" spans="1:16" ht="45" x14ac:dyDescent="0.2">
      <c r="A36" s="14" t="s">
        <v>36</v>
      </c>
      <c r="B36" s="17" t="s">
        <v>72</v>
      </c>
      <c r="C36" s="14" t="s">
        <v>37</v>
      </c>
      <c r="D36" s="6">
        <v>2483.91</v>
      </c>
      <c r="E36" s="6">
        <v>2483.91</v>
      </c>
      <c r="F36" s="6">
        <v>2483.91</v>
      </c>
      <c r="G36" s="6">
        <v>2483.91</v>
      </c>
      <c r="H36" s="14">
        <v>2483.91</v>
      </c>
      <c r="I36" s="14">
        <v>2483.91</v>
      </c>
      <c r="J36" s="17" t="s">
        <v>38</v>
      </c>
      <c r="K36" s="27" t="s">
        <v>95</v>
      </c>
      <c r="L36" s="34"/>
      <c r="M36" s="34"/>
      <c r="N36" s="34"/>
      <c r="O36" s="34"/>
      <c r="P36" s="3"/>
    </row>
    <row r="37" spans="1:16" ht="30" x14ac:dyDescent="0.2">
      <c r="A37" s="14" t="s">
        <v>39</v>
      </c>
      <c r="B37" s="17" t="s">
        <v>73</v>
      </c>
      <c r="C37" s="14" t="s">
        <v>10</v>
      </c>
      <c r="D37" s="14">
        <v>55</v>
      </c>
      <c r="E37" s="14">
        <v>55</v>
      </c>
      <c r="F37" s="14">
        <v>55</v>
      </c>
      <c r="G37" s="14">
        <v>55</v>
      </c>
      <c r="H37" s="14">
        <v>55</v>
      </c>
      <c r="I37" s="14">
        <v>55</v>
      </c>
      <c r="J37" s="17" t="s">
        <v>19</v>
      </c>
      <c r="K37" s="14" t="s">
        <v>95</v>
      </c>
    </row>
    <row r="38" spans="1:16" ht="30" customHeight="1" x14ac:dyDescent="0.2">
      <c r="A38" s="23" t="s">
        <v>96</v>
      </c>
      <c r="B38" s="24" t="s">
        <v>97</v>
      </c>
      <c r="C38" s="23" t="s">
        <v>11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4" t="s">
        <v>19</v>
      </c>
      <c r="K38" s="4" t="s">
        <v>98</v>
      </c>
    </row>
    <row r="39" spans="1:16" ht="15" customHeight="1" x14ac:dyDescent="0.2">
      <c r="A39" s="14" t="s">
        <v>40</v>
      </c>
      <c r="B39" s="39" t="s">
        <v>41</v>
      </c>
      <c r="C39" s="40"/>
      <c r="D39" s="40"/>
      <c r="E39" s="40"/>
      <c r="F39" s="40"/>
      <c r="G39" s="40"/>
      <c r="H39" s="40"/>
      <c r="I39" s="40"/>
      <c r="J39" s="41"/>
    </row>
    <row r="40" spans="1:16" ht="60" x14ac:dyDescent="0.2">
      <c r="A40" s="14" t="s">
        <v>42</v>
      </c>
      <c r="B40" s="17" t="s">
        <v>74</v>
      </c>
      <c r="C40" s="14" t="s">
        <v>13</v>
      </c>
      <c r="D40" s="14">
        <v>9720</v>
      </c>
      <c r="E40" s="14">
        <v>9720</v>
      </c>
      <c r="F40" s="14">
        <v>9720</v>
      </c>
      <c r="G40" s="14">
        <v>9720</v>
      </c>
      <c r="H40" s="14">
        <v>9720</v>
      </c>
      <c r="I40" s="14">
        <v>9720</v>
      </c>
      <c r="J40" s="17" t="s">
        <v>19</v>
      </c>
      <c r="K40" s="14">
        <v>7</v>
      </c>
    </row>
    <row r="41" spans="1:16" ht="45" x14ac:dyDescent="0.2">
      <c r="A41" s="14" t="s">
        <v>55</v>
      </c>
      <c r="B41" s="17" t="s">
        <v>75</v>
      </c>
      <c r="C41" s="14" t="s">
        <v>11</v>
      </c>
      <c r="D41" s="14">
        <v>11</v>
      </c>
      <c r="E41" s="14">
        <v>5</v>
      </c>
      <c r="F41" s="14">
        <v>5</v>
      </c>
      <c r="G41" s="14">
        <v>5</v>
      </c>
      <c r="H41" s="14">
        <v>5</v>
      </c>
      <c r="I41" s="14">
        <v>5</v>
      </c>
      <c r="J41" s="17" t="s">
        <v>19</v>
      </c>
      <c r="K41" s="14">
        <v>9</v>
      </c>
    </row>
    <row r="42" spans="1:16" x14ac:dyDescent="0.2">
      <c r="A42" s="14" t="s">
        <v>43</v>
      </c>
      <c r="B42" s="39" t="s">
        <v>44</v>
      </c>
      <c r="C42" s="40"/>
      <c r="D42" s="40"/>
      <c r="E42" s="40"/>
      <c r="F42" s="40"/>
      <c r="G42" s="40"/>
      <c r="H42" s="40"/>
      <c r="I42" s="40"/>
      <c r="J42" s="41"/>
    </row>
    <row r="43" spans="1:16" ht="30" x14ac:dyDescent="0.2">
      <c r="A43" s="14" t="s">
        <v>45</v>
      </c>
      <c r="B43" s="17" t="s">
        <v>76</v>
      </c>
      <c r="C43" s="14" t="s">
        <v>13</v>
      </c>
      <c r="D43" s="14">
        <v>300</v>
      </c>
      <c r="E43" s="14">
        <v>300</v>
      </c>
      <c r="F43" s="14">
        <v>300</v>
      </c>
      <c r="G43" s="14">
        <v>300</v>
      </c>
      <c r="H43" s="14">
        <v>300</v>
      </c>
      <c r="I43" s="14">
        <v>300</v>
      </c>
      <c r="J43" s="17" t="s">
        <v>19</v>
      </c>
      <c r="K43" s="14">
        <v>8</v>
      </c>
    </row>
    <row r="44" spans="1:16" x14ac:dyDescent="0.2">
      <c r="A44" s="23" t="s">
        <v>89</v>
      </c>
      <c r="B44" s="24" t="s">
        <v>90</v>
      </c>
      <c r="C44" s="23" t="s">
        <v>11</v>
      </c>
      <c r="D44" s="25">
        <v>0</v>
      </c>
      <c r="E44" s="25">
        <v>75000</v>
      </c>
      <c r="F44" s="23">
        <v>0</v>
      </c>
      <c r="G44" s="23">
        <v>0</v>
      </c>
      <c r="H44" s="23">
        <v>0</v>
      </c>
      <c r="I44" s="23">
        <v>0</v>
      </c>
      <c r="J44" s="24" t="s">
        <v>19</v>
      </c>
      <c r="K44" s="23">
        <v>13</v>
      </c>
    </row>
    <row r="45" spans="1:16" x14ac:dyDescent="0.2">
      <c r="A45" s="1" t="s">
        <v>77</v>
      </c>
      <c r="G45" s="2"/>
      <c r="H45" s="2"/>
      <c r="I45" s="2"/>
    </row>
    <row r="47" spans="1:16" x14ac:dyDescent="0.2">
      <c r="A47" s="49" t="s">
        <v>0</v>
      </c>
      <c r="B47" s="49"/>
      <c r="C47" s="49"/>
      <c r="D47" s="49"/>
      <c r="E47" s="49"/>
      <c r="F47" s="49"/>
      <c r="G47" s="49"/>
      <c r="H47" s="49"/>
      <c r="I47" s="49"/>
      <c r="J47" s="11"/>
    </row>
    <row r="48" spans="1:16" x14ac:dyDescent="0.2">
      <c r="A48" s="49" t="s">
        <v>53</v>
      </c>
      <c r="B48" s="49"/>
      <c r="C48" s="49"/>
      <c r="D48" s="49"/>
      <c r="E48" s="49"/>
      <c r="F48" s="49"/>
      <c r="G48" s="49"/>
      <c r="H48" s="49"/>
      <c r="I48" s="49"/>
      <c r="J48" s="11"/>
    </row>
    <row r="49" spans="1:15" x14ac:dyDescent="0.2">
      <c r="A49" s="49" t="s">
        <v>105</v>
      </c>
      <c r="B49" s="49"/>
      <c r="C49" s="49"/>
      <c r="D49" s="49"/>
      <c r="E49" s="49"/>
      <c r="F49" s="49"/>
      <c r="G49" s="49"/>
      <c r="H49" s="49"/>
      <c r="I49" s="49"/>
      <c r="J49" s="11"/>
    </row>
    <row r="50" spans="1:15" s="10" customFormat="1" ht="15" customHeight="1" x14ac:dyDescent="0.2">
      <c r="A50" s="53" t="s">
        <v>78</v>
      </c>
      <c r="B50" s="53"/>
      <c r="C50" s="53"/>
      <c r="D50" s="53"/>
      <c r="E50" s="53"/>
      <c r="F50" s="53"/>
      <c r="G50" s="53"/>
      <c r="H50" s="53"/>
      <c r="I50" s="53"/>
      <c r="L50" s="35"/>
      <c r="M50" s="35"/>
      <c r="N50" s="35"/>
      <c r="O50" s="35"/>
    </row>
    <row r="51" spans="1:15" x14ac:dyDescent="0.2">
      <c r="A51" s="7"/>
      <c r="B51" s="8"/>
      <c r="C51" s="8"/>
      <c r="D51" s="8"/>
      <c r="E51" s="8"/>
      <c r="F51" s="8"/>
    </row>
    <row r="52" spans="1:15" ht="30" customHeight="1" x14ac:dyDescent="0.2">
      <c r="A52" s="50" t="s">
        <v>1</v>
      </c>
      <c r="B52" s="52" t="s">
        <v>2</v>
      </c>
      <c r="C52" s="52"/>
      <c r="D52" s="52"/>
      <c r="E52" s="48" t="s">
        <v>4</v>
      </c>
      <c r="F52" s="48"/>
      <c r="G52" s="48" t="s">
        <v>79</v>
      </c>
      <c r="H52" s="48"/>
      <c r="I52" s="48"/>
    </row>
    <row r="53" spans="1:15" ht="15" customHeight="1" x14ac:dyDescent="0.2">
      <c r="A53" s="51"/>
      <c r="B53" s="52"/>
      <c r="C53" s="52"/>
      <c r="D53" s="52"/>
      <c r="E53" s="48"/>
      <c r="F53" s="48"/>
      <c r="G53" s="15" t="s">
        <v>80</v>
      </c>
      <c r="H53" s="15" t="s">
        <v>81</v>
      </c>
      <c r="I53" s="15" t="s">
        <v>82</v>
      </c>
    </row>
    <row r="54" spans="1:15" ht="15.75" customHeight="1" x14ac:dyDescent="0.2">
      <c r="A54" s="16">
        <v>1</v>
      </c>
      <c r="B54" s="43">
        <v>2</v>
      </c>
      <c r="C54" s="44"/>
      <c r="D54" s="45"/>
      <c r="E54" s="46">
        <v>3</v>
      </c>
      <c r="F54" s="46"/>
      <c r="G54" s="16">
        <v>4</v>
      </c>
      <c r="H54" s="16">
        <v>5</v>
      </c>
      <c r="I54" s="16">
        <v>6</v>
      </c>
    </row>
    <row r="55" spans="1:15" ht="30" customHeight="1" x14ac:dyDescent="0.2">
      <c r="A55" s="14" t="s">
        <v>5</v>
      </c>
      <c r="B55" s="39" t="s">
        <v>6</v>
      </c>
      <c r="C55" s="40"/>
      <c r="D55" s="40"/>
      <c r="E55" s="40"/>
      <c r="F55" s="40"/>
      <c r="G55" s="40"/>
      <c r="H55" s="40"/>
      <c r="I55" s="41"/>
      <c r="K55" s="1" t="str">
        <f>A15</f>
        <v>1.</v>
      </c>
    </row>
    <row r="56" spans="1:15" ht="30" customHeight="1" x14ac:dyDescent="0.2">
      <c r="A56" s="4" t="s">
        <v>7</v>
      </c>
      <c r="B56" s="39" t="s">
        <v>8</v>
      </c>
      <c r="C56" s="40"/>
      <c r="D56" s="40"/>
      <c r="E56" s="40"/>
      <c r="F56" s="40"/>
      <c r="G56" s="40"/>
      <c r="H56" s="40"/>
      <c r="I56" s="41"/>
      <c r="K56" s="1" t="str">
        <f t="shared" ref="K56:K84" si="1">A16</f>
        <v>1.1.</v>
      </c>
    </row>
    <row r="57" spans="1:15" ht="15.75" customHeight="1" x14ac:dyDescent="0.2">
      <c r="A57" s="14" t="s">
        <v>9</v>
      </c>
      <c r="B57" s="42" t="s">
        <v>60</v>
      </c>
      <c r="C57" s="42"/>
      <c r="D57" s="42"/>
      <c r="E57" s="38" t="s">
        <v>12</v>
      </c>
      <c r="F57" s="38"/>
      <c r="G57" s="9">
        <f>D17</f>
        <v>6.61</v>
      </c>
      <c r="H57" s="9">
        <v>0</v>
      </c>
      <c r="I57" s="9">
        <v>1.0215000000000001</v>
      </c>
      <c r="K57" s="1" t="str">
        <f t="shared" si="1"/>
        <v>1.1.1.</v>
      </c>
    </row>
    <row r="58" spans="1:15" ht="15" customHeight="1" x14ac:dyDescent="0.2">
      <c r="A58" s="14" t="s">
        <v>14</v>
      </c>
      <c r="B58" s="42" t="s">
        <v>15</v>
      </c>
      <c r="C58" s="42"/>
      <c r="D58" s="42"/>
      <c r="E58" s="42"/>
      <c r="F58" s="42"/>
      <c r="G58" s="42"/>
      <c r="H58" s="42"/>
      <c r="I58" s="42"/>
      <c r="K58" s="1" t="str">
        <f t="shared" si="1"/>
        <v>2.</v>
      </c>
    </row>
    <row r="59" spans="1:15" ht="15" customHeight="1" x14ac:dyDescent="0.2">
      <c r="A59" s="14" t="s">
        <v>16</v>
      </c>
      <c r="B59" s="42" t="s">
        <v>17</v>
      </c>
      <c r="C59" s="42"/>
      <c r="D59" s="42"/>
      <c r="E59" s="42"/>
      <c r="F59" s="42"/>
      <c r="G59" s="42"/>
      <c r="H59" s="42"/>
      <c r="I59" s="42"/>
      <c r="K59" s="1" t="str">
        <f t="shared" si="1"/>
        <v>2.1.</v>
      </c>
    </row>
    <row r="60" spans="1:15" x14ac:dyDescent="0.2">
      <c r="A60" s="14" t="s">
        <v>18</v>
      </c>
      <c r="B60" s="39" t="s">
        <v>69</v>
      </c>
      <c r="C60" s="40"/>
      <c r="D60" s="41"/>
      <c r="E60" s="38" t="s">
        <v>10</v>
      </c>
      <c r="F60" s="38"/>
      <c r="G60" s="5">
        <f t="shared" ref="G60:G67" si="2">D20</f>
        <v>74.400000000000006</v>
      </c>
      <c r="H60" s="5">
        <v>57.9</v>
      </c>
      <c r="I60" s="5">
        <v>56.3</v>
      </c>
      <c r="K60" s="1" t="str">
        <f t="shared" si="1"/>
        <v>2.1.1.</v>
      </c>
    </row>
    <row r="61" spans="1:15" ht="45" customHeight="1" x14ac:dyDescent="0.2">
      <c r="A61" s="14" t="s">
        <v>20</v>
      </c>
      <c r="B61" s="39" t="s">
        <v>70</v>
      </c>
      <c r="C61" s="40"/>
      <c r="D61" s="41"/>
      <c r="E61" s="38" t="s">
        <v>10</v>
      </c>
      <c r="F61" s="38"/>
      <c r="G61" s="26">
        <f t="shared" si="2"/>
        <v>94.6</v>
      </c>
      <c r="H61" s="26">
        <v>94.6</v>
      </c>
      <c r="I61" s="26">
        <v>94.6</v>
      </c>
      <c r="K61" s="1" t="str">
        <f t="shared" si="1"/>
        <v>2.1.2.</v>
      </c>
    </row>
    <row r="62" spans="1:15" ht="45" customHeight="1" x14ac:dyDescent="0.2">
      <c r="A62" s="14" t="s">
        <v>21</v>
      </c>
      <c r="B62" s="39" t="s">
        <v>71</v>
      </c>
      <c r="C62" s="40"/>
      <c r="D62" s="41"/>
      <c r="E62" s="38" t="s">
        <v>10</v>
      </c>
      <c r="F62" s="38"/>
      <c r="G62" s="26">
        <f t="shared" si="2"/>
        <v>90.2</v>
      </c>
      <c r="H62" s="26">
        <v>90.2</v>
      </c>
      <c r="I62" s="26">
        <v>90.2</v>
      </c>
      <c r="K62" s="1" t="str">
        <f t="shared" si="1"/>
        <v>2.1.3.</v>
      </c>
    </row>
    <row r="63" spans="1:15" ht="30" customHeight="1" x14ac:dyDescent="0.2">
      <c r="A63" s="14" t="s">
        <v>61</v>
      </c>
      <c r="B63" s="39" t="s">
        <v>62</v>
      </c>
      <c r="C63" s="40"/>
      <c r="D63" s="41"/>
      <c r="E63" s="38" t="s">
        <v>11</v>
      </c>
      <c r="F63" s="38"/>
      <c r="G63" s="26">
        <f t="shared" si="2"/>
        <v>317</v>
      </c>
      <c r="H63" s="26">
        <v>394</v>
      </c>
      <c r="I63" s="26">
        <v>394</v>
      </c>
      <c r="K63" s="1" t="str">
        <f t="shared" si="1"/>
        <v>2.1.4.</v>
      </c>
    </row>
    <row r="64" spans="1:15" x14ac:dyDescent="0.2">
      <c r="A64" s="25" t="s">
        <v>22</v>
      </c>
      <c r="B64" s="39" t="s">
        <v>99</v>
      </c>
      <c r="C64" s="40"/>
      <c r="D64" s="41"/>
      <c r="E64" s="38" t="s">
        <v>85</v>
      </c>
      <c r="F64" s="38"/>
      <c r="G64" s="26">
        <f t="shared" si="2"/>
        <v>8.7309999999999999</v>
      </c>
      <c r="H64" s="26">
        <v>0</v>
      </c>
      <c r="I64" s="26">
        <v>0</v>
      </c>
      <c r="K64" s="1" t="str">
        <f t="shared" si="1"/>
        <v>2.1.5.</v>
      </c>
    </row>
    <row r="65" spans="1:11" x14ac:dyDescent="0.2">
      <c r="A65" s="25" t="s">
        <v>87</v>
      </c>
      <c r="B65" s="39" t="s">
        <v>46</v>
      </c>
      <c r="C65" s="40"/>
      <c r="D65" s="41"/>
      <c r="E65" s="38" t="s">
        <v>47</v>
      </c>
      <c r="F65" s="38"/>
      <c r="G65" s="37">
        <f t="shared" si="2"/>
        <v>22520</v>
      </c>
      <c r="H65" s="37">
        <v>22520</v>
      </c>
      <c r="I65" s="37">
        <v>22520</v>
      </c>
      <c r="K65" s="1" t="str">
        <f t="shared" si="1"/>
        <v>2.1.6.</v>
      </c>
    </row>
    <row r="66" spans="1:11" ht="45" customHeight="1" x14ac:dyDescent="0.2">
      <c r="A66" s="25" t="s">
        <v>100</v>
      </c>
      <c r="B66" s="39" t="s">
        <v>88</v>
      </c>
      <c r="C66" s="40"/>
      <c r="D66" s="41"/>
      <c r="E66" s="38" t="s">
        <v>10</v>
      </c>
      <c r="F66" s="38"/>
      <c r="G66" s="37">
        <f t="shared" si="2"/>
        <v>100</v>
      </c>
      <c r="H66" s="37">
        <v>0</v>
      </c>
      <c r="I66" s="37">
        <v>100</v>
      </c>
      <c r="K66" s="1" t="str">
        <f t="shared" si="1"/>
        <v>2.1.7.</v>
      </c>
    </row>
    <row r="67" spans="1:11" ht="30" customHeight="1" x14ac:dyDescent="0.2">
      <c r="A67" s="25" t="s">
        <v>92</v>
      </c>
      <c r="B67" s="39" t="s">
        <v>93</v>
      </c>
      <c r="C67" s="40"/>
      <c r="D67" s="41"/>
      <c r="E67" s="38" t="s">
        <v>10</v>
      </c>
      <c r="F67" s="38"/>
      <c r="G67" s="37">
        <f t="shared" si="2"/>
        <v>0</v>
      </c>
      <c r="H67" s="37">
        <v>0</v>
      </c>
      <c r="I67" s="37">
        <v>0</v>
      </c>
      <c r="K67" s="1" t="str">
        <f t="shared" si="1"/>
        <v>2.1.8.</v>
      </c>
    </row>
    <row r="68" spans="1:11" ht="30" customHeight="1" x14ac:dyDescent="0.2">
      <c r="A68" s="14" t="s">
        <v>23</v>
      </c>
      <c r="B68" s="42" t="s">
        <v>24</v>
      </c>
      <c r="C68" s="42"/>
      <c r="D68" s="42"/>
      <c r="E68" s="42"/>
      <c r="F68" s="42"/>
      <c r="G68" s="42"/>
      <c r="H68" s="42"/>
      <c r="I68" s="42"/>
      <c r="K68" s="1" t="str">
        <f t="shared" si="1"/>
        <v>2.2.</v>
      </c>
    </row>
    <row r="69" spans="1:11" ht="30" customHeight="1" x14ac:dyDescent="0.2">
      <c r="A69" s="14" t="s">
        <v>25</v>
      </c>
      <c r="B69" s="47" t="s">
        <v>26</v>
      </c>
      <c r="C69" s="47"/>
      <c r="D69" s="47"/>
      <c r="E69" s="38" t="s">
        <v>86</v>
      </c>
      <c r="F69" s="38"/>
      <c r="G69" s="6">
        <f t="shared" ref="G69:G70" si="3">D29</f>
        <v>0.24246285464738299</v>
      </c>
      <c r="H69" s="6">
        <f>9/458.34+20/261.3</f>
        <v>9.6176453068521073E-2</v>
      </c>
      <c r="I69" s="6">
        <f>20/458.34+20/261.3</f>
        <v>0.12017610398268959</v>
      </c>
      <c r="K69" s="1" t="str">
        <f t="shared" si="1"/>
        <v>2.2.1.</v>
      </c>
    </row>
    <row r="70" spans="1:11" ht="30" customHeight="1" x14ac:dyDescent="0.2">
      <c r="A70" s="18" t="s">
        <v>83</v>
      </c>
      <c r="B70" s="47" t="s">
        <v>84</v>
      </c>
      <c r="C70" s="47"/>
      <c r="D70" s="47"/>
      <c r="E70" s="38" t="s">
        <v>85</v>
      </c>
      <c r="F70" s="38"/>
      <c r="G70" s="6">
        <f t="shared" si="3"/>
        <v>4.5</v>
      </c>
      <c r="H70" s="6">
        <v>4.5</v>
      </c>
      <c r="I70" s="6">
        <v>4.5</v>
      </c>
      <c r="K70" s="1" t="str">
        <f t="shared" si="1"/>
        <v>2.2.2.</v>
      </c>
    </row>
    <row r="71" spans="1:11" ht="15" customHeight="1" x14ac:dyDescent="0.2">
      <c r="A71" s="14" t="s">
        <v>28</v>
      </c>
      <c r="B71" s="42" t="s">
        <v>29</v>
      </c>
      <c r="C71" s="42"/>
      <c r="D71" s="42"/>
      <c r="E71" s="42"/>
      <c r="F71" s="42"/>
      <c r="G71" s="42"/>
      <c r="H71" s="42"/>
      <c r="I71" s="42"/>
      <c r="K71" s="1" t="str">
        <f t="shared" si="1"/>
        <v>3.</v>
      </c>
    </row>
    <row r="72" spans="1:11" x14ac:dyDescent="0.2">
      <c r="A72" s="14" t="s">
        <v>30</v>
      </c>
      <c r="B72" s="42" t="s">
        <v>32</v>
      </c>
      <c r="C72" s="42"/>
      <c r="D72" s="42"/>
      <c r="E72" s="42"/>
      <c r="F72" s="42"/>
      <c r="G72" s="42"/>
      <c r="H72" s="42"/>
      <c r="I72" s="42"/>
      <c r="K72" s="1" t="str">
        <f t="shared" si="1"/>
        <v>3.1.</v>
      </c>
    </row>
    <row r="73" spans="1:11" ht="15" customHeight="1" x14ac:dyDescent="0.2">
      <c r="A73" s="14" t="s">
        <v>31</v>
      </c>
      <c r="B73" s="42" t="s">
        <v>64</v>
      </c>
      <c r="C73" s="42"/>
      <c r="D73" s="42"/>
      <c r="E73" s="58" t="s">
        <v>63</v>
      </c>
      <c r="F73" s="59"/>
      <c r="G73" s="13">
        <f>D33</f>
        <v>5640.36</v>
      </c>
      <c r="H73" s="13">
        <v>3287.75</v>
      </c>
      <c r="I73" s="13">
        <v>4032.62</v>
      </c>
      <c r="K73" s="1" t="str">
        <f t="shared" si="1"/>
        <v>3.1.1.</v>
      </c>
    </row>
    <row r="74" spans="1:11" x14ac:dyDescent="0.2">
      <c r="A74" s="14" t="s">
        <v>33</v>
      </c>
      <c r="B74" s="47" t="s">
        <v>34</v>
      </c>
      <c r="C74" s="47"/>
      <c r="D74" s="47"/>
      <c r="E74" s="42"/>
      <c r="F74" s="42"/>
      <c r="G74" s="42"/>
      <c r="H74" s="42"/>
      <c r="I74" s="42"/>
      <c r="K74" s="1" t="str">
        <f t="shared" si="1"/>
        <v>4.</v>
      </c>
    </row>
    <row r="75" spans="1:11" ht="15" customHeight="1" x14ac:dyDescent="0.2">
      <c r="A75" s="14" t="s">
        <v>35</v>
      </c>
      <c r="B75" s="42" t="s">
        <v>58</v>
      </c>
      <c r="C75" s="42"/>
      <c r="D75" s="42"/>
      <c r="E75" s="42"/>
      <c r="F75" s="42"/>
      <c r="G75" s="42"/>
      <c r="H75" s="42"/>
      <c r="I75" s="42"/>
      <c r="K75" s="1" t="str">
        <f t="shared" si="1"/>
        <v>4.1.</v>
      </c>
    </row>
    <row r="76" spans="1:11" ht="30" customHeight="1" x14ac:dyDescent="0.2">
      <c r="A76" s="14" t="s">
        <v>36</v>
      </c>
      <c r="B76" s="42" t="s">
        <v>72</v>
      </c>
      <c r="C76" s="42"/>
      <c r="D76" s="42"/>
      <c r="E76" s="38" t="s">
        <v>37</v>
      </c>
      <c r="F76" s="38"/>
      <c r="G76" s="12">
        <f t="shared" ref="G76:G78" si="4">D36</f>
        <v>2483.91</v>
      </c>
      <c r="H76" s="12">
        <v>0</v>
      </c>
      <c r="I76" s="12">
        <v>0</v>
      </c>
      <c r="K76" s="1" t="str">
        <f>A36</f>
        <v>4.1.1.</v>
      </c>
    </row>
    <row r="77" spans="1:11" ht="30" customHeight="1" x14ac:dyDescent="0.2">
      <c r="A77" s="5" t="s">
        <v>39</v>
      </c>
      <c r="B77" s="42" t="s">
        <v>73</v>
      </c>
      <c r="C77" s="42"/>
      <c r="D77" s="42"/>
      <c r="E77" s="38" t="s">
        <v>10</v>
      </c>
      <c r="F77" s="38"/>
      <c r="G77" s="5">
        <f t="shared" si="4"/>
        <v>55</v>
      </c>
      <c r="H77" s="5">
        <v>55</v>
      </c>
      <c r="I77" s="5">
        <v>55</v>
      </c>
      <c r="K77" s="1" t="str">
        <f t="shared" si="1"/>
        <v>4.1.2.</v>
      </c>
    </row>
    <row r="78" spans="1:11" ht="30" customHeight="1" x14ac:dyDescent="0.2">
      <c r="A78" s="5" t="s">
        <v>96</v>
      </c>
      <c r="B78" s="42" t="s">
        <v>97</v>
      </c>
      <c r="C78" s="42"/>
      <c r="D78" s="42"/>
      <c r="E78" s="38" t="s">
        <v>10</v>
      </c>
      <c r="F78" s="38"/>
      <c r="G78" s="5">
        <f t="shared" si="4"/>
        <v>0</v>
      </c>
      <c r="H78" s="5">
        <v>0</v>
      </c>
      <c r="I78" s="5">
        <v>0</v>
      </c>
      <c r="K78" s="1" t="str">
        <f t="shared" si="1"/>
        <v>4.1.3.</v>
      </c>
    </row>
    <row r="79" spans="1:11" x14ac:dyDescent="0.2">
      <c r="A79" s="14" t="s">
        <v>40</v>
      </c>
      <c r="B79" s="47" t="s">
        <v>41</v>
      </c>
      <c r="C79" s="47"/>
      <c r="D79" s="47"/>
      <c r="E79" s="42"/>
      <c r="F79" s="42"/>
      <c r="G79" s="42"/>
      <c r="H79" s="42"/>
      <c r="I79" s="42"/>
      <c r="K79" s="1" t="str">
        <f t="shared" si="1"/>
        <v>4.2.</v>
      </c>
    </row>
    <row r="80" spans="1:11" x14ac:dyDescent="0.2">
      <c r="A80" s="14" t="s">
        <v>42</v>
      </c>
      <c r="B80" s="42" t="s">
        <v>74</v>
      </c>
      <c r="C80" s="42"/>
      <c r="D80" s="42"/>
      <c r="E80" s="38" t="s">
        <v>13</v>
      </c>
      <c r="F80" s="38"/>
      <c r="G80" s="14">
        <f t="shared" ref="G80:G81" si="5">D40</f>
        <v>9720</v>
      </c>
      <c r="H80" s="14">
        <v>4050</v>
      </c>
      <c r="I80" s="14">
        <v>6480</v>
      </c>
      <c r="K80" s="1" t="str">
        <f t="shared" si="1"/>
        <v>4.2.1.</v>
      </c>
    </row>
    <row r="81" spans="1:11" ht="30" customHeight="1" x14ac:dyDescent="0.2">
      <c r="A81" s="14" t="s">
        <v>55</v>
      </c>
      <c r="B81" s="42" t="s">
        <v>75</v>
      </c>
      <c r="C81" s="42"/>
      <c r="D81" s="42"/>
      <c r="E81" s="38" t="s">
        <v>11</v>
      </c>
      <c r="F81" s="38"/>
      <c r="G81" s="14">
        <f t="shared" si="5"/>
        <v>11</v>
      </c>
      <c r="H81" s="14">
        <v>0</v>
      </c>
      <c r="I81" s="14">
        <v>5</v>
      </c>
      <c r="K81" s="1" t="str">
        <f t="shared" si="1"/>
        <v>4.2.2.</v>
      </c>
    </row>
    <row r="82" spans="1:11" ht="30" customHeight="1" x14ac:dyDescent="0.2">
      <c r="A82" s="14" t="s">
        <v>43</v>
      </c>
      <c r="B82" s="42" t="s">
        <v>44</v>
      </c>
      <c r="C82" s="42"/>
      <c r="D82" s="42"/>
      <c r="E82" s="42"/>
      <c r="F82" s="42"/>
      <c r="G82" s="42"/>
      <c r="H82" s="42"/>
      <c r="I82" s="42"/>
      <c r="K82" s="1" t="str">
        <f t="shared" si="1"/>
        <v>4.3.</v>
      </c>
    </row>
    <row r="83" spans="1:11" ht="30" customHeight="1" x14ac:dyDescent="0.2">
      <c r="A83" s="14" t="s">
        <v>45</v>
      </c>
      <c r="B83" s="42" t="s">
        <v>76</v>
      </c>
      <c r="C83" s="42"/>
      <c r="D83" s="42"/>
      <c r="E83" s="38" t="s">
        <v>13</v>
      </c>
      <c r="F83" s="38"/>
      <c r="G83" s="14">
        <f t="shared" ref="G83:G84" si="6">D43</f>
        <v>300</v>
      </c>
      <c r="H83" s="14">
        <v>300</v>
      </c>
      <c r="I83" s="14">
        <v>300</v>
      </c>
      <c r="K83" s="1" t="str">
        <f t="shared" si="1"/>
        <v>4.3.1.</v>
      </c>
    </row>
    <row r="84" spans="1:11" x14ac:dyDescent="0.2">
      <c r="A84" s="25" t="s">
        <v>89</v>
      </c>
      <c r="B84" s="42" t="s">
        <v>90</v>
      </c>
      <c r="C84" s="42"/>
      <c r="D84" s="42"/>
      <c r="E84" s="38" t="s">
        <v>11</v>
      </c>
      <c r="F84" s="38"/>
      <c r="G84" s="25">
        <f t="shared" si="6"/>
        <v>0</v>
      </c>
      <c r="H84" s="25">
        <v>0</v>
      </c>
      <c r="I84" s="25">
        <v>0</v>
      </c>
      <c r="K84" s="1" t="str">
        <f t="shared" si="1"/>
        <v>4.3.2.</v>
      </c>
    </row>
  </sheetData>
  <mergeCells count="85">
    <mergeCell ref="B84:D84"/>
    <mergeCell ref="E84:F84"/>
    <mergeCell ref="B67:D67"/>
    <mergeCell ref="E67:F67"/>
    <mergeCell ref="E83:F83"/>
    <mergeCell ref="B83:D83"/>
    <mergeCell ref="B82:I82"/>
    <mergeCell ref="B81:D81"/>
    <mergeCell ref="E69:F69"/>
    <mergeCell ref="E73:F73"/>
    <mergeCell ref="E76:F76"/>
    <mergeCell ref="E77:F77"/>
    <mergeCell ref="E80:F80"/>
    <mergeCell ref="B71:I71"/>
    <mergeCell ref="B72:I72"/>
    <mergeCell ref="B73:D73"/>
    <mergeCell ref="K12:K14"/>
    <mergeCell ref="B42:J42"/>
    <mergeCell ref="B31:J31"/>
    <mergeCell ref="B32:J32"/>
    <mergeCell ref="B34:J34"/>
    <mergeCell ref="B35:J35"/>
    <mergeCell ref="B39:J39"/>
    <mergeCell ref="B18:J18"/>
    <mergeCell ref="B19:J19"/>
    <mergeCell ref="B28:J28"/>
    <mergeCell ref="B16:J16"/>
    <mergeCell ref="A12:A14"/>
    <mergeCell ref="A8:J8"/>
    <mergeCell ref="A9:J9"/>
    <mergeCell ref="A10:J10"/>
    <mergeCell ref="B15:J15"/>
    <mergeCell ref="E13:E14"/>
    <mergeCell ref="F13:F14"/>
    <mergeCell ref="G13:G14"/>
    <mergeCell ref="I13:I14"/>
    <mergeCell ref="D12:I12"/>
    <mergeCell ref="B12:B14"/>
    <mergeCell ref="C12:C14"/>
    <mergeCell ref="J12:J14"/>
    <mergeCell ref="D13:D14"/>
    <mergeCell ref="H13:H14"/>
    <mergeCell ref="G52:I52"/>
    <mergeCell ref="A47:I47"/>
    <mergeCell ref="A48:I48"/>
    <mergeCell ref="A49:I49"/>
    <mergeCell ref="A52:A53"/>
    <mergeCell ref="E52:F53"/>
    <mergeCell ref="B52:D53"/>
    <mergeCell ref="A50:I50"/>
    <mergeCell ref="B69:D69"/>
    <mergeCell ref="B80:D80"/>
    <mergeCell ref="B79:I79"/>
    <mergeCell ref="B74:I74"/>
    <mergeCell ref="E70:F70"/>
    <mergeCell ref="B78:D78"/>
    <mergeCell ref="E78:F78"/>
    <mergeCell ref="B54:D54"/>
    <mergeCell ref="E54:F54"/>
    <mergeCell ref="E57:F57"/>
    <mergeCell ref="B58:I58"/>
    <mergeCell ref="E81:F81"/>
    <mergeCell ref="B75:I75"/>
    <mergeCell ref="B76:D76"/>
    <mergeCell ref="B77:D77"/>
    <mergeCell ref="B70:D70"/>
    <mergeCell ref="B68:I68"/>
    <mergeCell ref="B60:D60"/>
    <mergeCell ref="B61:D61"/>
    <mergeCell ref="B62:D62"/>
    <mergeCell ref="B63:D63"/>
    <mergeCell ref="B66:D66"/>
    <mergeCell ref="E60:F60"/>
    <mergeCell ref="B59:I59"/>
    <mergeCell ref="B57:D57"/>
    <mergeCell ref="B55:I55"/>
    <mergeCell ref="B56:I56"/>
    <mergeCell ref="E61:F61"/>
    <mergeCell ref="E62:F62"/>
    <mergeCell ref="E63:F63"/>
    <mergeCell ref="E66:F66"/>
    <mergeCell ref="B65:D65"/>
    <mergeCell ref="E65:F65"/>
    <mergeCell ref="B64:D64"/>
    <mergeCell ref="E64:F64"/>
  </mergeCells>
  <pageMargins left="0.39370078740157483" right="0.39370078740157483" top="1.1811023622047245" bottom="0.59055118110236227" header="0" footer="0"/>
  <pageSetup paperSize="9" scale="78" fitToHeight="0" orientation="landscape" useFirstPageNumber="1" r:id="rId1"/>
  <headerFooter differentFirst="1">
    <oddHeader>&amp;C&amp;"Liberation Serif,обычный"&amp;12&amp;P</oddHeader>
  </headerFooter>
  <rowBreaks count="1" manualBreakCount="1">
    <brk id="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2025-01-22T08:39:19Z</cp:lastPrinted>
  <dcterms:created xsi:type="dcterms:W3CDTF">2020-04-13T04:31:40Z</dcterms:created>
  <dcterms:modified xsi:type="dcterms:W3CDTF">2025-01-22T08:39:32Z</dcterms:modified>
</cp:coreProperties>
</file>