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0" yWindow="-120" windowWidth="29040" windowHeight="15840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Лист1!$A$7:$K$115</definedName>
    <definedName name="_xlnm.Print_Titles" localSheetId="0">Лист1!$6:$7</definedName>
    <definedName name="_xlnm.Print_Area" localSheetId="0">Лист1!$A$1:$K$196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24" i="1" l="1"/>
  <c r="E127" i="1"/>
  <c r="F191" i="1"/>
  <c r="E191" i="1"/>
  <c r="D191" i="1"/>
  <c r="E185" i="1"/>
  <c r="E179" i="1"/>
  <c r="F170" i="1"/>
  <c r="F167" i="1"/>
  <c r="E167" i="1"/>
  <c r="D167" i="1"/>
  <c r="E173" i="1"/>
  <c r="E161" i="1"/>
  <c r="F155" i="1"/>
  <c r="E155" i="1"/>
  <c r="D155" i="1"/>
  <c r="F148" i="1"/>
  <c r="E148" i="1"/>
  <c r="D148" i="1"/>
  <c r="F142" i="1"/>
  <c r="D142" i="1"/>
  <c r="F136" i="1"/>
  <c r="D136" i="1"/>
  <c r="F188" i="1"/>
  <c r="F185" i="1" s="1"/>
  <c r="D185" i="1"/>
  <c r="F179" i="1"/>
  <c r="D179" i="1"/>
  <c r="D127" i="1" s="1"/>
  <c r="F176" i="1"/>
  <c r="F173" i="1" s="1"/>
  <c r="D173" i="1"/>
  <c r="F164" i="1"/>
  <c r="F161" i="1" s="1"/>
  <c r="D161" i="1"/>
  <c r="F127" i="1" l="1"/>
  <c r="F124" i="1" s="1"/>
  <c r="D124" i="1"/>
  <c r="H85" i="1"/>
  <c r="E57" i="1"/>
  <c r="H23" i="1"/>
  <c r="J106" i="1"/>
  <c r="I106" i="1"/>
  <c r="H106" i="1"/>
  <c r="G106" i="1"/>
  <c r="F106" i="1"/>
  <c r="E106" i="1"/>
  <c r="J109" i="1"/>
  <c r="J103" i="1" s="1"/>
  <c r="H109" i="1"/>
  <c r="H103" i="1" s="1"/>
  <c r="G109" i="1"/>
  <c r="H88" i="1"/>
  <c r="H82" i="1" s="1"/>
  <c r="G88" i="1"/>
  <c r="J57" i="1"/>
  <c r="I57" i="1"/>
  <c r="H57" i="1"/>
  <c r="G57" i="1"/>
  <c r="F57" i="1"/>
  <c r="H74" i="1"/>
  <c r="I67" i="1"/>
  <c r="I74" i="1"/>
  <c r="D71" i="1"/>
  <c r="G67" i="1"/>
  <c r="F67" i="1"/>
  <c r="E67" i="1"/>
  <c r="J74" i="1"/>
  <c r="E74" i="1"/>
  <c r="F74" i="1"/>
  <c r="G74" i="1"/>
  <c r="D64" i="1"/>
  <c r="J20" i="1"/>
  <c r="I20" i="1"/>
  <c r="H20" i="1"/>
  <c r="H17" i="1" s="1"/>
  <c r="G20" i="1"/>
  <c r="F30" i="1"/>
  <c r="F20" i="1"/>
  <c r="E38" i="1"/>
  <c r="E20" i="1"/>
  <c r="H46" i="1"/>
  <c r="G46" i="1"/>
  <c r="D50" i="1"/>
  <c r="D46" i="1" s="1"/>
  <c r="J38" i="1"/>
  <c r="I38" i="1"/>
  <c r="H38" i="1"/>
  <c r="G38" i="1"/>
  <c r="F38" i="1"/>
  <c r="D43" i="1"/>
  <c r="D38" i="1" s="1"/>
  <c r="D67" i="1" l="1"/>
  <c r="D74" i="1"/>
  <c r="D26" i="1"/>
  <c r="D27" i="1"/>
  <c r="E11" i="1"/>
  <c r="D11" i="1" s="1"/>
  <c r="G17" i="1"/>
  <c r="E85" i="1"/>
  <c r="E82" i="1" s="1"/>
  <c r="D114" i="1"/>
  <c r="I109" i="1"/>
  <c r="F109" i="1"/>
  <c r="E109" i="1"/>
  <c r="E103" i="1"/>
  <c r="D106" i="1"/>
  <c r="I103" i="1"/>
  <c r="G103" i="1"/>
  <c r="F103" i="1"/>
  <c r="D99" i="1"/>
  <c r="J95" i="1"/>
  <c r="I95" i="1"/>
  <c r="G95" i="1"/>
  <c r="F95" i="1"/>
  <c r="E95" i="1"/>
  <c r="I88" i="1"/>
  <c r="F88" i="1"/>
  <c r="E88" i="1"/>
  <c r="D92" i="1"/>
  <c r="J85" i="1"/>
  <c r="J82" i="1" s="1"/>
  <c r="I85" i="1"/>
  <c r="I82" i="1" s="1"/>
  <c r="G85" i="1"/>
  <c r="G82" i="1" s="1"/>
  <c r="F85" i="1"/>
  <c r="F82" i="1" s="1"/>
  <c r="D78" i="1"/>
  <c r="J60" i="1"/>
  <c r="I60" i="1"/>
  <c r="H60" i="1"/>
  <c r="G60" i="1"/>
  <c r="F60" i="1"/>
  <c r="E60" i="1"/>
  <c r="E54" i="1" s="1"/>
  <c r="J46" i="1"/>
  <c r="I46" i="1"/>
  <c r="F46" i="1"/>
  <c r="E46" i="1"/>
  <c r="D34" i="1"/>
  <c r="D35" i="1"/>
  <c r="J30" i="1"/>
  <c r="I30" i="1"/>
  <c r="H30" i="1"/>
  <c r="G30" i="1"/>
  <c r="E30" i="1"/>
  <c r="I23" i="1"/>
  <c r="F23" i="1"/>
  <c r="D30" i="1" l="1"/>
  <c r="F12" i="1"/>
  <c r="E12" i="1"/>
  <c r="D19" i="1"/>
  <c r="D23" i="1"/>
  <c r="D20" i="1" s="1"/>
  <c r="D88" i="1"/>
  <c r="D85" i="1"/>
  <c r="E17" i="1"/>
  <c r="D109" i="1"/>
  <c r="D103" i="1"/>
  <c r="D95" i="1"/>
  <c r="D82" i="1"/>
  <c r="D60" i="1"/>
  <c r="D57" i="1" s="1"/>
  <c r="D54" i="1" s="1"/>
  <c r="D17" i="1" l="1"/>
  <c r="D9" i="1" s="1"/>
  <c r="E14" i="1"/>
  <c r="E9" i="1" l="1"/>
  <c r="J14" i="1"/>
  <c r="I14" i="1"/>
  <c r="H14" i="1"/>
  <c r="G14" i="1"/>
  <c r="F14" i="1" l="1"/>
  <c r="D14" i="1" s="1"/>
  <c r="J54" i="1"/>
  <c r="I54" i="1"/>
  <c r="F54" i="1"/>
  <c r="F17" i="1" l="1"/>
  <c r="G54" i="1"/>
  <c r="G12" i="1" s="1"/>
  <c r="I17" i="1"/>
  <c r="I12" i="1" s="1"/>
  <c r="I9" i="1" s="1"/>
  <c r="H54" i="1"/>
  <c r="H12" i="1" s="1"/>
  <c r="J17" i="1"/>
  <c r="J12" i="1" s="1"/>
  <c r="D12" i="1" l="1"/>
  <c r="F9" i="1"/>
  <c r="G9" i="1"/>
  <c r="H9" i="1"/>
  <c r="J9" i="1"/>
</calcChain>
</file>

<file path=xl/sharedStrings.xml><?xml version="1.0" encoding="utf-8"?>
<sst xmlns="http://schemas.openxmlformats.org/spreadsheetml/2006/main" count="223" uniqueCount="70">
  <si>
    <t>№</t>
  </si>
  <si>
    <t>Наименование мероприятия/источники расходов на финансирование</t>
  </si>
  <si>
    <t>Ответственный исполнитель мероприятия</t>
  </si>
  <si>
    <t>Номера целевых показателей, на достижение которых направлены мероприятия</t>
  </si>
  <si>
    <t>Всего</t>
  </si>
  <si>
    <t>Всего по муниципальной программе (подпрограмме) в том числе:</t>
  </si>
  <si>
    <t>- федеральный бюджет</t>
  </si>
  <si>
    <t>- областной бюджет</t>
  </si>
  <si>
    <t>- местный бюджет</t>
  </si>
  <si>
    <t>в том числе: местный бюджет на условиях софинансирования</t>
  </si>
  <si>
    <t>внебюджетные источники</t>
  </si>
  <si>
    <t>Всего, в том числе:</t>
  </si>
  <si>
    <t>1.1.1. </t>
  </si>
  <si>
    <t>Подпрограмма № 2 «Координация реализации основных направлений градостроительной политики и строительства».</t>
  </si>
  <si>
    <t>3.1.1.</t>
  </si>
  <si>
    <t>Подпрограмма №4 «Совершенствование геоинформационной системы обеспечения градостроительной деятельности».</t>
  </si>
  <si>
    <t>Объем расходов на выполнение мероприятий за счет всех источников, тыс. руб.</t>
  </si>
  <si>
    <t>1.2.1. </t>
  </si>
  <si>
    <t>1.3.1.</t>
  </si>
  <si>
    <t xml:space="preserve">Подпрограмма № 3 «Управление градостроительным проектированием территории».  </t>
  </si>
  <si>
    <t> 3.2.1.</t>
  </si>
  <si>
    <t>Мероприятие 3.2 Разработка лесоустроительной документации по изменению категории защитности и исключение из границ лесного фонда</t>
  </si>
  <si>
    <t>Мероприятие 4.1. Ведение  ГИСОГД, проведение работ по внедрению, эксплуатации геоинформационной системы.Расходы на обработку и конвертацию данных.</t>
  </si>
  <si>
    <t>Всего по подпрограмме № 4, в том числе:</t>
  </si>
  <si>
    <t>Всего по подпрограмме № 3, в том числе:</t>
  </si>
  <si>
    <t>Всего по подпрограмме № 2, в том числе:</t>
  </si>
  <si>
    <t>Всего по подпрограмме № 1, в том числе:</t>
  </si>
  <si>
    <t>Мероприятие 3.1  Разработка документации по планировке и межеванию территории</t>
  </si>
  <si>
    <t>2.3.1.</t>
  </si>
  <si>
    <t>Мероприятие 1.3. Обеспечение Единым документом территориального планирования и градостроительного зонирования</t>
  </si>
  <si>
    <t>Мероприятие 1.4. Внесение изменений в документы местных нормативов градостроительного проектирования</t>
  </si>
  <si>
    <t>1.4.1.</t>
  </si>
  <si>
    <t>Мероприятие 2.1 Организация выполнения работ по разработке описания местоположения границ населенных пунктов, территориальных зон</t>
  </si>
  <si>
    <t>Мероприятие 2.2 Организация выполнения комплексных кадастровых работ населенных пунктов</t>
  </si>
  <si>
    <t>2.2.1.</t>
  </si>
  <si>
    <t>Мероприятие 2.3 Организация выполнения кадастровых работ для земельных участков</t>
  </si>
  <si>
    <t> 4.1.1.</t>
  </si>
  <si>
    <t xml:space="preserve"> 2.1.1</t>
  </si>
  <si>
    <t>Мероприятие 1.1 Внесение изменений в Генеральный план муниципального округа Первоуральск Свердловской области</t>
  </si>
  <si>
    <t>Мероприятие 1.2. Внесение изменений в Правила землепользования и застройки территории муниципального округа Первоуральск Свердловской области</t>
  </si>
  <si>
    <t>Управление архитектуры и градостроительства Администрации муниципального округа Первоуральск</t>
  </si>
  <si>
    <t>Подпрограмма 1. Управление градостроительным планированием стратегического и территориального развития муниципального округа Первоуральск.</t>
  </si>
  <si>
    <t>Форма 2</t>
  </si>
  <si>
    <t>№ строки</t>
  </si>
  <si>
    <t>Наименование мероприятия/ Источники расходов на финансирование</t>
  </si>
  <si>
    <t>Номер целевого показателя, на выполнение которого направлено мероприятие</t>
  </si>
  <si>
    <t xml:space="preserve">Объем финансирования муниципальной программы, тыс. рублей </t>
  </si>
  <si>
    <t xml:space="preserve">Текущий год </t>
  </si>
  <si>
    <t xml:space="preserve">1- ое полугодие </t>
  </si>
  <si>
    <t>ВСЕГО ПО МУНИЦИПАЛЬНОЙ ПРОГРАММЕ (ПОДПРОГРАММЕ), В ТОМ ЧИСЛЕ:</t>
  </si>
  <si>
    <t>федеральный бюджет</t>
  </si>
  <si>
    <t>областной бюджет</t>
  </si>
  <si>
    <t>местный бюджет</t>
  </si>
  <si>
    <t>ВСЕГО ПО ПОДПРОГРАММЕ 1,  В ТОМ ЧИСЛЕ:</t>
  </si>
  <si>
    <t>1.1.1.</t>
  </si>
  <si>
    <t>1.2.1.</t>
  </si>
  <si>
    <t>Мероприятие № 3.1  Разработка документации по планировке и межеванию территории</t>
  </si>
  <si>
    <t>Мероприятие № 3.2 Разработка лесоустроительной документации по изменению категории защитности и исключение из границ лесного фонда</t>
  </si>
  <si>
    <t>3.2.1.</t>
  </si>
  <si>
    <t>Мероприятие № 4.1 Ведение  ГИСОГД, проведение работ по внедрению, эксплуатации геоинформационной системы.Расходы на обработку и конвертацию данных.</t>
  </si>
  <si>
    <t>Мероприятие № 1.1. Внесение изменений в Генеральный план муниципального округа Первоуральск Свердловской области</t>
  </si>
  <si>
    <t>Мероприятие № 1.4. Внесение изменений в документы местных нормативов градостроительного проектирования</t>
  </si>
  <si>
    <t>Мероприятие № 1.2. Внесение изменений в Правила землепользования и застройки территории муниципального округа Первоуральск Свердловской области</t>
  </si>
  <si>
    <t>Мероприятие № 2.1 Организация выполнения работ по разработке описания местоположения границ населенных пунктов, территориальных зон</t>
  </si>
  <si>
    <t>2.1.1. 2.1.2.</t>
  </si>
  <si>
    <t>Мероприятие № 2.2 Организация выполнения комплексных кадастровых работ населенных пунктов</t>
  </si>
  <si>
    <t xml:space="preserve">4.1.1. </t>
  </si>
  <si>
    <t>План мероприятий по выполнению муниципальной программы «Совершенствование градостроительной политики на территории муниципального округа Первоуральск   с  2025 по 2030 годы»</t>
  </si>
  <si>
    <t>9 месяцев</t>
  </si>
  <si>
    <t>Приложение 3
 к постановлению Администрации 
 муниципального округа Первоуральск
от 12.02.2025    № 419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</si>
</sst>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18" x14ac:knownFonts="1">
    <font>
      <sz val="11"/>
      <color theme="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name val="Calibri"/>
      <family val="2"/>
      <charset val="204"/>
    </font>
    <font>
      <b/>
      <sz val="10"/>
      <color rgb="FF000000"/>
      <name val="Arial Cyr"/>
    </font>
    <font>
      <sz val="11"/>
      <name val="Liberation Serif"/>
      <family val="1"/>
      <charset val="204"/>
    </font>
    <font>
      <sz val="12"/>
      <name val="Liberation Serif"/>
      <family val="1"/>
      <charset val="204"/>
    </font>
    <font>
      <b/>
      <sz val="12"/>
      <name val="Liberation Serif"/>
      <family val="1"/>
      <charset val="204"/>
    </font>
    <font>
      <sz val="12"/>
      <color rgb="FF000000"/>
      <name val="Liberation Serif"/>
      <family val="1"/>
      <charset val="204"/>
    </font>
    <font>
      <b/>
      <sz val="12"/>
      <color theme="1"/>
      <name val="Liberation Serif"/>
      <family val="1"/>
      <charset val="204"/>
    </font>
    <font>
      <sz val="12"/>
      <color theme="1"/>
      <name val="Liberation Serif"/>
      <family val="1"/>
      <charset val="204"/>
    </font>
    <font>
      <sz val="11"/>
      <color theme="1"/>
      <name val="Liberation Serif"/>
      <family val="1"/>
      <charset val="204"/>
    </font>
    <font>
      <i/>
      <sz val="8"/>
      <color theme="1"/>
      <name val="Liberation Serif"/>
      <family val="1"/>
      <charset val="204"/>
    </font>
    <font>
      <sz val="14"/>
      <color theme="1"/>
      <name val="Liberation Serif"/>
      <family val="1"/>
      <charset val="204"/>
    </font>
    <font>
      <b/>
      <sz val="11"/>
      <color theme="1"/>
      <name val="Liberation Serif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theme="0"/>
        <bgColor indexed="64"/>
      </patternFill>
    </fill>
    <fill>
      <patternFill patternType="solid">
        <fgColor rgb="FFFFFF99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2" fillId="2" borderId="0" applyNumberFormat="0" applyBorder="0" applyAlignment="0" applyProtection="0"/>
    <xf numFmtId="0" fontId="3" fillId="3" borderId="0" applyNumberFormat="0" applyBorder="0" applyAlignment="0" applyProtection="0"/>
    <xf numFmtId="4" fontId="7" fillId="5" borderId="13">
      <alignment horizontal="right" vertical="top" shrinkToFit="1"/>
    </xf>
  </cellStyleXfs>
  <cellXfs count="159">
    <xf numFmtId="0" fontId="0" fillId="0" borderId="0" xfId="0"/>
    <xf numFmtId="0" fontId="5" fillId="0" borderId="0" xfId="0" applyFont="1"/>
    <xf numFmtId="0" fontId="5" fillId="0" borderId="0" xfId="0" applyFont="1" applyFill="1"/>
    <xf numFmtId="0" fontId="9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0" fontId="9" fillId="4" borderId="1" xfId="1" applyFont="1" applyFill="1" applyBorder="1" applyAlignment="1">
      <alignment horizontal="center" vertical="center" wrapText="1"/>
    </xf>
    <xf numFmtId="4" fontId="9" fillId="0" borderId="1" xfId="0" applyNumberFormat="1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6" fillId="0" borderId="0" xfId="0" applyFont="1" applyBorder="1" applyAlignment="1">
      <alignment vertical="center"/>
    </xf>
    <xf numFmtId="4" fontId="10" fillId="0" borderId="11" xfId="0" applyNumberFormat="1" applyFont="1" applyBorder="1" applyAlignment="1">
      <alignment horizontal="center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2" fontId="9" fillId="0" borderId="1" xfId="0" applyNumberFormat="1" applyFont="1" applyFill="1" applyBorder="1" applyAlignment="1">
      <alignment horizontal="center" vertical="center"/>
    </xf>
    <xf numFmtId="2" fontId="10" fillId="0" borderId="1" xfId="0" applyNumberFormat="1" applyFont="1" applyFill="1" applyBorder="1" applyAlignment="1">
      <alignment horizontal="center" vertical="center"/>
    </xf>
    <xf numFmtId="0" fontId="5" fillId="0" borderId="0" xfId="0" applyFont="1"/>
    <xf numFmtId="0" fontId="5" fillId="0" borderId="0" xfId="0" applyFont="1" applyFill="1"/>
    <xf numFmtId="4" fontId="10" fillId="0" borderId="1" xfId="0" applyNumberFormat="1" applyFont="1" applyFill="1" applyBorder="1" applyAlignment="1">
      <alignment horizontal="center" vertical="center" wrapText="1"/>
    </xf>
    <xf numFmtId="4" fontId="9" fillId="0" borderId="1" xfId="0" applyNumberFormat="1" applyFont="1" applyFill="1" applyBorder="1" applyAlignment="1">
      <alignment horizontal="center" vertical="center" wrapText="1"/>
    </xf>
    <xf numFmtId="4" fontId="10" fillId="0" borderId="1" xfId="0" applyNumberFormat="1" applyFont="1" applyFill="1" applyBorder="1" applyAlignment="1">
      <alignment horizontal="center" vertical="center"/>
    </xf>
    <xf numFmtId="0" fontId="5" fillId="0" borderId="0" xfId="0" applyFont="1"/>
    <xf numFmtId="4" fontId="9" fillId="0" borderId="1" xfId="0" applyNumberFormat="1" applyFont="1" applyFill="1" applyBorder="1" applyAlignment="1">
      <alignment horizontal="center" vertical="center" wrapText="1"/>
    </xf>
    <xf numFmtId="4" fontId="10" fillId="0" borderId="1" xfId="0" applyNumberFormat="1" applyFont="1" applyFill="1" applyBorder="1" applyAlignment="1">
      <alignment horizontal="center" vertical="center" wrapText="1"/>
    </xf>
    <xf numFmtId="4" fontId="9" fillId="0" borderId="1" xfId="0" applyNumberFormat="1" applyFont="1" applyFill="1" applyBorder="1" applyAlignment="1">
      <alignment horizontal="center" vertical="center" wrapText="1"/>
    </xf>
    <xf numFmtId="4" fontId="9" fillId="0" borderId="11" xfId="0" applyNumberFormat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4" fontId="5" fillId="0" borderId="0" xfId="0" applyNumberFormat="1" applyFont="1"/>
    <xf numFmtId="2" fontId="10" fillId="0" borderId="1" xfId="0" applyNumberFormat="1" applyFont="1" applyFill="1" applyBorder="1" applyAlignment="1">
      <alignment horizontal="center" vertical="center" wrapText="1"/>
    </xf>
    <xf numFmtId="4" fontId="9" fillId="0" borderId="1" xfId="0" applyNumberFormat="1" applyFont="1" applyFill="1" applyBorder="1" applyAlignment="1">
      <alignment horizontal="center" vertical="center"/>
    </xf>
    <xf numFmtId="4" fontId="10" fillId="0" borderId="1" xfId="0" applyNumberFormat="1" applyFont="1" applyFill="1" applyBorder="1" applyAlignment="1">
      <alignment horizontal="center" vertical="center" wrapText="1"/>
    </xf>
    <xf numFmtId="4" fontId="10" fillId="0" borderId="1" xfId="0" applyNumberFormat="1" applyFont="1" applyFill="1" applyBorder="1" applyAlignment="1">
      <alignment horizontal="center" vertical="center" wrapText="1"/>
    </xf>
    <xf numFmtId="4" fontId="9" fillId="0" borderId="11" xfId="0" applyNumberFormat="1" applyFont="1" applyFill="1" applyBorder="1" applyAlignment="1">
      <alignment horizontal="center" vertical="center" wrapText="1"/>
    </xf>
    <xf numFmtId="4" fontId="9" fillId="0" borderId="1" xfId="0" applyNumberFormat="1" applyFont="1" applyFill="1" applyBorder="1" applyAlignment="1">
      <alignment horizontal="center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4" fontId="10" fillId="0" borderId="11" xfId="0" applyNumberFormat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4" fontId="10" fillId="0" borderId="1" xfId="0" applyNumberFormat="1" applyFont="1" applyFill="1" applyBorder="1" applyAlignment="1">
      <alignment horizontal="center" vertical="center" wrapText="1"/>
    </xf>
    <xf numFmtId="4" fontId="11" fillId="0" borderId="13" xfId="3" applyNumberFormat="1" applyFont="1" applyFill="1" applyAlignment="1" applyProtection="1">
      <alignment horizontal="center" vertical="top" shrinkToFit="1"/>
    </xf>
    <xf numFmtId="0" fontId="9" fillId="0" borderId="1" xfId="0" applyFont="1" applyFill="1" applyBorder="1" applyAlignment="1">
      <alignment horizontal="center" vertical="center" wrapText="1"/>
    </xf>
    <xf numFmtId="4" fontId="10" fillId="0" borderId="1" xfId="0" applyNumberFormat="1" applyFont="1" applyFill="1" applyBorder="1" applyAlignment="1">
      <alignment horizontal="center" vertical="center" wrapText="1"/>
    </xf>
    <xf numFmtId="4" fontId="9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4" fontId="10" fillId="0" borderId="1" xfId="0" applyNumberFormat="1" applyFont="1" applyFill="1" applyBorder="1" applyAlignment="1">
      <alignment horizontal="center" vertical="center" wrapText="1"/>
    </xf>
    <xf numFmtId="4" fontId="9" fillId="0" borderId="1" xfId="0" applyNumberFormat="1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left" vertical="center"/>
    </xf>
    <xf numFmtId="4" fontId="10" fillId="0" borderId="1" xfId="0" applyNumberFormat="1" applyFont="1" applyBorder="1" applyAlignment="1">
      <alignment horizontal="center" vertical="center" wrapText="1"/>
    </xf>
    <xf numFmtId="4" fontId="10" fillId="0" borderId="1" xfId="0" applyNumberFormat="1" applyFont="1" applyFill="1" applyBorder="1" applyAlignment="1">
      <alignment horizontal="center" vertical="center" wrapText="1"/>
    </xf>
    <xf numFmtId="4" fontId="9" fillId="0" borderId="1" xfId="0" applyNumberFormat="1" applyFont="1" applyFill="1" applyBorder="1" applyAlignment="1">
      <alignment horizontal="center" vertical="center" wrapText="1"/>
    </xf>
    <xf numFmtId="4" fontId="10" fillId="0" borderId="1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4" fontId="9" fillId="0" borderId="1" xfId="0" applyNumberFormat="1" applyFont="1" applyFill="1" applyBorder="1" applyAlignment="1">
      <alignment horizontal="center" vertical="center" wrapText="1"/>
    </xf>
    <xf numFmtId="4" fontId="10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left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164" fontId="12" fillId="0" borderId="1" xfId="0" applyNumberFormat="1" applyFont="1" applyBorder="1" applyAlignment="1">
      <alignment horizontal="center" vertical="center" wrapText="1"/>
    </xf>
    <xf numFmtId="0" fontId="13" fillId="0" borderId="19" xfId="0" applyFont="1" applyBorder="1" applyAlignment="1">
      <alignment horizontal="center" vertical="center" wrapText="1"/>
    </xf>
    <xf numFmtId="0" fontId="13" fillId="0" borderId="20" xfId="0" applyFont="1" applyBorder="1" applyAlignment="1">
      <alignment horizontal="center" vertical="center" wrapText="1"/>
    </xf>
    <xf numFmtId="0" fontId="13" fillId="0" borderId="2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12" xfId="0" applyFont="1" applyBorder="1" applyAlignment="1">
      <alignment horizontal="center" vertical="center" wrapText="1"/>
    </xf>
    <xf numFmtId="0" fontId="12" fillId="0" borderId="12" xfId="0" applyFont="1" applyBorder="1" applyAlignment="1">
      <alignment vertical="center" wrapText="1"/>
    </xf>
    <xf numFmtId="0" fontId="13" fillId="0" borderId="5" xfId="0" applyFont="1" applyBorder="1" applyAlignment="1">
      <alignment vertical="center" wrapText="1"/>
    </xf>
    <xf numFmtId="2" fontId="12" fillId="0" borderId="1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vertical="top" wrapText="1"/>
    </xf>
    <xf numFmtId="0" fontId="13" fillId="0" borderId="8" xfId="0" applyFont="1" applyBorder="1" applyAlignment="1">
      <alignment vertical="center" wrapText="1"/>
    </xf>
    <xf numFmtId="2" fontId="13" fillId="0" borderId="1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right" wrapText="1"/>
    </xf>
    <xf numFmtId="0" fontId="12" fillId="0" borderId="1" xfId="0" applyFont="1" applyBorder="1" applyAlignment="1">
      <alignment vertical="top" wrapText="1"/>
    </xf>
    <xf numFmtId="164" fontId="13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12" fillId="0" borderId="8" xfId="0" applyFont="1" applyBorder="1" applyAlignment="1">
      <alignment horizontal="center" vertical="center" wrapText="1"/>
    </xf>
    <xf numFmtId="2" fontId="10" fillId="0" borderId="1" xfId="0" applyNumberFormat="1" applyFont="1" applyBorder="1" applyAlignment="1">
      <alignment horizontal="center" vertical="center" wrapText="1"/>
    </xf>
    <xf numFmtId="0" fontId="13" fillId="0" borderId="8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/>
    </xf>
    <xf numFmtId="0" fontId="15" fillId="0" borderId="1" xfId="0" applyFont="1" applyBorder="1" applyAlignment="1">
      <alignment vertical="center"/>
    </xf>
    <xf numFmtId="2" fontId="13" fillId="0" borderId="1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4" fillId="0" borderId="1" xfId="0" applyFont="1" applyBorder="1"/>
    <xf numFmtId="2" fontId="13" fillId="0" borderId="1" xfId="0" applyNumberFormat="1" applyFont="1" applyBorder="1" applyAlignment="1">
      <alignment horizontal="center"/>
    </xf>
    <xf numFmtId="0" fontId="16" fillId="0" borderId="1" xfId="0" applyFont="1" applyBorder="1" applyAlignment="1">
      <alignment horizontal="left" vertical="center"/>
    </xf>
    <xf numFmtId="0" fontId="13" fillId="0" borderId="1" xfId="0" applyFont="1" applyBorder="1" applyAlignment="1">
      <alignment horizontal="center"/>
    </xf>
    <xf numFmtId="2" fontId="12" fillId="0" borderId="1" xfId="0" applyNumberFormat="1" applyFont="1" applyBorder="1" applyAlignment="1">
      <alignment horizontal="center" vertical="center"/>
    </xf>
    <xf numFmtId="0" fontId="12" fillId="0" borderId="1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center" vertical="center"/>
    </xf>
    <xf numFmtId="0" fontId="17" fillId="0" borderId="1" xfId="0" applyFont="1" applyBorder="1" applyAlignment="1">
      <alignment horizontal="center" vertical="center"/>
    </xf>
    <xf numFmtId="2" fontId="10" fillId="0" borderId="1" xfId="0" applyNumberFormat="1" applyFont="1" applyBorder="1" applyAlignment="1">
      <alignment horizontal="center" vertical="center"/>
    </xf>
    <xf numFmtId="0" fontId="14" fillId="0" borderId="1" xfId="0" applyFont="1" applyBorder="1" applyAlignment="1">
      <alignment horizontal="center"/>
    </xf>
    <xf numFmtId="2" fontId="14" fillId="0" borderId="1" xfId="0" applyNumberFormat="1" applyFont="1" applyBorder="1" applyAlignment="1">
      <alignment horizontal="center" vertical="center"/>
    </xf>
    <xf numFmtId="0" fontId="5" fillId="0" borderId="0" xfId="0" applyFont="1"/>
    <xf numFmtId="0" fontId="9" fillId="0" borderId="14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4" fontId="10" fillId="0" borderId="11" xfId="0" applyNumberFormat="1" applyFont="1" applyFill="1" applyBorder="1" applyAlignment="1">
      <alignment horizontal="center" vertical="center" wrapText="1"/>
    </xf>
    <xf numFmtId="4" fontId="10" fillId="0" borderId="12" xfId="0" applyNumberFormat="1" applyFont="1" applyFill="1" applyBorder="1" applyAlignment="1">
      <alignment horizontal="center" vertical="center" wrapText="1"/>
    </xf>
    <xf numFmtId="0" fontId="9" fillId="0" borderId="14" xfId="0" applyNumberFormat="1" applyFont="1" applyBorder="1" applyAlignment="1">
      <alignment horizontal="center" vertical="center" wrapText="1"/>
    </xf>
    <xf numFmtId="0" fontId="9" fillId="0" borderId="12" xfId="0" applyNumberFormat="1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4" fontId="10" fillId="0" borderId="1" xfId="0" applyNumberFormat="1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/>
    </xf>
    <xf numFmtId="0" fontId="10" fillId="0" borderId="9" xfId="0" applyFont="1" applyFill="1" applyBorder="1" applyAlignment="1">
      <alignment horizontal="center" vertical="center"/>
    </xf>
    <xf numFmtId="0" fontId="10" fillId="0" borderId="10" xfId="0" applyFont="1" applyFill="1" applyBorder="1" applyAlignment="1">
      <alignment horizontal="center" vertical="center"/>
    </xf>
    <xf numFmtId="4" fontId="10" fillId="0" borderId="1" xfId="0" applyNumberFormat="1" applyFont="1" applyBorder="1" applyAlignment="1">
      <alignment horizontal="center" vertical="center" wrapText="1"/>
    </xf>
    <xf numFmtId="4" fontId="9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14" fontId="9" fillId="0" borderId="11" xfId="0" applyNumberFormat="1" applyFont="1" applyBorder="1" applyAlignment="1">
      <alignment horizontal="center" vertical="center" wrapText="1"/>
    </xf>
    <xf numFmtId="14" fontId="9" fillId="0" borderId="14" xfId="0" applyNumberFormat="1" applyFont="1" applyBorder="1" applyAlignment="1">
      <alignment horizontal="center" vertical="center" wrapText="1"/>
    </xf>
    <xf numFmtId="0" fontId="9" fillId="4" borderId="11" xfId="2" applyFont="1" applyFill="1" applyBorder="1" applyAlignment="1">
      <alignment horizontal="center" vertical="center" wrapText="1"/>
    </xf>
    <xf numFmtId="0" fontId="9" fillId="4" borderId="12" xfId="2" applyFont="1" applyFill="1" applyBorder="1" applyAlignment="1">
      <alignment horizontal="center" vertical="center" wrapText="1"/>
    </xf>
    <xf numFmtId="4" fontId="10" fillId="0" borderId="14" xfId="0" applyNumberFormat="1" applyFont="1" applyFill="1" applyBorder="1" applyAlignment="1">
      <alignment horizontal="center" vertical="center" wrapText="1"/>
    </xf>
    <xf numFmtId="0" fontId="0" fillId="0" borderId="12" xfId="0" applyBorder="1" applyAlignment="1">
      <alignment vertical="center" wrapText="1"/>
    </xf>
    <xf numFmtId="4" fontId="10" fillId="0" borderId="11" xfId="0" applyNumberFormat="1" applyFont="1" applyBorder="1" applyAlignment="1">
      <alignment horizontal="center" vertical="center" wrapText="1"/>
    </xf>
    <xf numFmtId="4" fontId="10" fillId="0" borderId="12" xfId="0" applyNumberFormat="1" applyFont="1" applyBorder="1" applyAlignment="1">
      <alignment horizontal="center" vertical="center" wrapText="1"/>
    </xf>
    <xf numFmtId="0" fontId="0" fillId="0" borderId="12" xfId="0" applyFill="1" applyBorder="1" applyAlignment="1">
      <alignment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0" xfId="0" applyFont="1" applyFill="1" applyAlignment="1">
      <alignment horizontal="left" vertical="center" wrapText="1"/>
    </xf>
    <xf numFmtId="0" fontId="8" fillId="0" borderId="0" xfId="0" applyFont="1" applyFill="1" applyAlignment="1">
      <alignment horizontal="left" vertical="center"/>
    </xf>
    <xf numFmtId="0" fontId="9" fillId="0" borderId="0" xfId="0" applyFont="1" applyAlignment="1">
      <alignment horizontal="center"/>
    </xf>
    <xf numFmtId="4" fontId="10" fillId="0" borderId="14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justify" vertical="center" wrapText="1"/>
    </xf>
    <xf numFmtId="0" fontId="9" fillId="0" borderId="11" xfId="0" applyFont="1" applyFill="1" applyBorder="1" applyAlignment="1">
      <alignment horizontal="center" vertical="center" wrapText="1"/>
    </xf>
    <xf numFmtId="0" fontId="9" fillId="4" borderId="11" xfId="1" applyFont="1" applyFill="1" applyBorder="1" applyAlignment="1">
      <alignment horizontal="center" vertical="center" wrapText="1"/>
    </xf>
    <xf numFmtId="0" fontId="9" fillId="4" borderId="12" xfId="1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0" fillId="0" borderId="2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/>
    </xf>
    <xf numFmtId="0" fontId="10" fillId="0" borderId="4" xfId="0" applyFont="1" applyFill="1" applyBorder="1" applyAlignment="1">
      <alignment horizontal="center" vertical="center"/>
    </xf>
    <xf numFmtId="0" fontId="10" fillId="0" borderId="5" xfId="0" applyFont="1" applyFill="1" applyBorder="1" applyAlignment="1">
      <alignment horizontal="center" vertical="center"/>
    </xf>
    <xf numFmtId="0" fontId="10" fillId="0" borderId="6" xfId="0" applyFont="1" applyFill="1" applyBorder="1" applyAlignment="1">
      <alignment horizontal="center" vertical="center"/>
    </xf>
    <xf numFmtId="0" fontId="10" fillId="0" borderId="7" xfId="0" applyFont="1" applyFill="1" applyBorder="1" applyAlignment="1">
      <alignment horizontal="center" vertical="center"/>
    </xf>
    <xf numFmtId="0" fontId="10" fillId="0" borderId="11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14" fontId="9" fillId="0" borderId="11" xfId="0" applyNumberFormat="1" applyFont="1" applyFill="1" applyBorder="1" applyAlignment="1">
      <alignment horizontal="center" vertical="center"/>
    </xf>
    <xf numFmtId="14" fontId="9" fillId="0" borderId="14" xfId="0" applyNumberFormat="1" applyFont="1" applyFill="1" applyBorder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0" fontId="9" fillId="0" borderId="14" xfId="0" applyFont="1" applyBorder="1" applyAlignment="1">
      <alignment horizontal="center" vertical="center"/>
    </xf>
    <xf numFmtId="14" fontId="9" fillId="0" borderId="1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12" fillId="0" borderId="15" xfId="0" applyFont="1" applyBorder="1" applyAlignment="1">
      <alignment horizontal="center" vertical="center" wrapText="1"/>
    </xf>
    <xf numFmtId="0" fontId="12" fillId="0" borderId="17" xfId="0" applyFont="1" applyBorder="1" applyAlignment="1">
      <alignment horizontal="center" vertical="center" wrapText="1"/>
    </xf>
    <xf numFmtId="0" fontId="12" fillId="0" borderId="16" xfId="0" applyFont="1" applyBorder="1" applyAlignment="1">
      <alignment horizontal="center" vertical="center" wrapText="1"/>
    </xf>
    <xf numFmtId="0" fontId="12" fillId="0" borderId="18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0" fillId="4" borderId="11" xfId="1" applyFont="1" applyFill="1" applyBorder="1" applyAlignment="1">
      <alignment horizontal="center" vertical="center" wrapText="1"/>
    </xf>
    <xf numFmtId="0" fontId="10" fillId="4" borderId="12" xfId="1" applyFont="1" applyFill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3" fillId="0" borderId="12" xfId="0" applyFont="1" applyBorder="1" applyAlignment="1">
      <alignment horizontal="center" vertical="center" wrapText="1"/>
    </xf>
    <xf numFmtId="14" fontId="12" fillId="0" borderId="11" xfId="0" applyNumberFormat="1" applyFont="1" applyBorder="1" applyAlignment="1">
      <alignment horizontal="center" vertical="center" wrapText="1"/>
    </xf>
    <xf numFmtId="0" fontId="12" fillId="0" borderId="12" xfId="0" applyFont="1" applyBorder="1" applyAlignment="1">
      <alignment horizontal="center" vertical="center" wrapText="1"/>
    </xf>
    <xf numFmtId="2" fontId="12" fillId="0" borderId="11" xfId="0" applyNumberFormat="1" applyFont="1" applyBorder="1" applyAlignment="1">
      <alignment horizontal="center" vertical="center" wrapText="1"/>
    </xf>
    <xf numFmtId="2" fontId="12" fillId="0" borderId="12" xfId="0" applyNumberFormat="1" applyFont="1" applyBorder="1" applyAlignment="1">
      <alignment horizontal="center" vertical="center" wrapText="1"/>
    </xf>
  </cellXfs>
  <cellStyles count="4">
    <cellStyle name="xl36" xfId="3"/>
    <cellStyle name="Обычный" xfId="0" builtinId="0"/>
    <cellStyle name="Плохой" xfId="2" builtinId="27"/>
    <cellStyle name="Хороший" xfId="1" builtinId="2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96"/>
  <sheetViews>
    <sheetView tabSelected="1" view="pageBreakPreview" zoomScale="60" zoomScaleNormal="100" workbookViewId="0">
      <selection activeCell="C2" sqref="C2"/>
    </sheetView>
  </sheetViews>
  <sheetFormatPr defaultRowHeight="15" x14ac:dyDescent="0.25"/>
  <cols>
    <col min="1" max="1" width="9.140625" style="1"/>
    <col min="2" max="2" width="45.28515625" style="1" customWidth="1"/>
    <col min="3" max="3" width="22.5703125" style="1" customWidth="1"/>
    <col min="4" max="4" width="15.28515625" style="1" customWidth="1"/>
    <col min="5" max="5" width="14.85546875" style="18" bestFit="1" customWidth="1"/>
    <col min="6" max="6" width="13.140625" style="18" bestFit="1" customWidth="1"/>
    <col min="7" max="7" width="13.7109375" style="18" customWidth="1"/>
    <col min="8" max="8" width="13.28515625" style="18" customWidth="1"/>
    <col min="9" max="9" width="14" style="18" customWidth="1"/>
    <col min="10" max="10" width="15.5703125" style="2" customWidth="1"/>
    <col min="11" max="11" width="21" style="1" customWidth="1"/>
    <col min="12" max="16384" width="9.140625" style="1"/>
  </cols>
  <sheetData>
    <row r="1" spans="1:11" ht="71.25" customHeight="1" x14ac:dyDescent="0.25">
      <c r="G1" s="122" t="s">
        <v>69</v>
      </c>
      <c r="H1" s="123"/>
      <c r="I1" s="123"/>
      <c r="J1" s="123"/>
      <c r="K1" s="123"/>
    </row>
    <row r="2" spans="1:11" s="22" customFormat="1" ht="27" customHeight="1" x14ac:dyDescent="0.25">
      <c r="A2" s="130"/>
      <c r="B2" s="131"/>
      <c r="E2" s="18"/>
      <c r="F2" s="18"/>
      <c r="G2" s="55"/>
      <c r="H2" s="46"/>
      <c r="I2" s="46"/>
      <c r="J2" s="46"/>
      <c r="K2" s="46"/>
    </row>
    <row r="4" spans="1:11" ht="15.75" x14ac:dyDescent="0.25">
      <c r="A4" s="124" t="s">
        <v>67</v>
      </c>
      <c r="B4" s="124"/>
      <c r="C4" s="124"/>
      <c r="D4" s="124"/>
      <c r="E4" s="124"/>
      <c r="F4" s="124"/>
      <c r="G4" s="124"/>
      <c r="H4" s="124"/>
      <c r="I4" s="124"/>
      <c r="J4" s="124"/>
      <c r="K4" s="124"/>
    </row>
    <row r="6" spans="1:11" ht="34.5" customHeight="1" x14ac:dyDescent="0.25">
      <c r="A6" s="96" t="s">
        <v>0</v>
      </c>
      <c r="B6" s="96" t="s">
        <v>1</v>
      </c>
      <c r="C6" s="96" t="s">
        <v>2</v>
      </c>
      <c r="D6" s="96" t="s">
        <v>16</v>
      </c>
      <c r="E6" s="96"/>
      <c r="F6" s="96"/>
      <c r="G6" s="96"/>
      <c r="H6" s="96"/>
      <c r="I6" s="96"/>
      <c r="J6" s="96"/>
      <c r="K6" s="96" t="s">
        <v>3</v>
      </c>
    </row>
    <row r="7" spans="1:11" ht="54" customHeight="1" x14ac:dyDescent="0.25">
      <c r="A7" s="96"/>
      <c r="B7" s="96"/>
      <c r="C7" s="96"/>
      <c r="D7" s="4" t="s">
        <v>4</v>
      </c>
      <c r="E7" s="54">
        <v>2025</v>
      </c>
      <c r="F7" s="54">
        <v>2026</v>
      </c>
      <c r="G7" s="54">
        <v>2027</v>
      </c>
      <c r="H7" s="43">
        <v>2028</v>
      </c>
      <c r="I7" s="40">
        <v>2029</v>
      </c>
      <c r="J7" s="5">
        <v>2030</v>
      </c>
      <c r="K7" s="96"/>
    </row>
    <row r="8" spans="1:11" x14ac:dyDescent="0.25">
      <c r="A8" s="3">
        <v>1</v>
      </c>
      <c r="B8" s="3">
        <v>2</v>
      </c>
      <c r="C8" s="3">
        <v>3</v>
      </c>
      <c r="D8" s="27">
        <v>4</v>
      </c>
      <c r="E8" s="54">
        <v>5</v>
      </c>
      <c r="F8" s="54">
        <v>6</v>
      </c>
      <c r="G8" s="54">
        <v>7</v>
      </c>
      <c r="H8" s="43">
        <v>8</v>
      </c>
      <c r="I8" s="40">
        <v>9</v>
      </c>
      <c r="J8" s="5">
        <v>10</v>
      </c>
      <c r="K8" s="3">
        <v>11</v>
      </c>
    </row>
    <row r="9" spans="1:11" x14ac:dyDescent="0.25">
      <c r="A9" s="126" t="s">
        <v>5</v>
      </c>
      <c r="B9" s="126"/>
      <c r="C9" s="126"/>
      <c r="D9" s="32">
        <f>D17+D54+D82+D103</f>
        <v>97381.409999999989</v>
      </c>
      <c r="E9" s="53">
        <f>E12+E14+E11</f>
        <v>13852.21</v>
      </c>
      <c r="F9" s="53">
        <f>F12+F14</f>
        <v>5668.13</v>
      </c>
      <c r="G9" s="53">
        <f>G12+G14</f>
        <v>5368.13</v>
      </c>
      <c r="H9" s="44">
        <f>H12+H14</f>
        <v>33256.880000000005</v>
      </c>
      <c r="I9" s="41">
        <f>I12+I14</f>
        <v>18477.68</v>
      </c>
      <c r="J9" s="32">
        <f>J12+J14</f>
        <v>20758.38</v>
      </c>
      <c r="K9" s="138"/>
    </row>
    <row r="10" spans="1:11" x14ac:dyDescent="0.25">
      <c r="A10" s="96" t="s">
        <v>6</v>
      </c>
      <c r="B10" s="96"/>
      <c r="C10" s="96"/>
      <c r="D10" s="32">
        <v>0</v>
      </c>
      <c r="E10" s="53">
        <v>0</v>
      </c>
      <c r="F10" s="53">
        <v>0</v>
      </c>
      <c r="G10" s="53">
        <v>0</v>
      </c>
      <c r="H10" s="44">
        <v>0</v>
      </c>
      <c r="I10" s="41">
        <v>0</v>
      </c>
      <c r="J10" s="32">
        <v>0</v>
      </c>
      <c r="K10" s="139"/>
    </row>
    <row r="11" spans="1:11" x14ac:dyDescent="0.25">
      <c r="A11" s="96" t="s">
        <v>7</v>
      </c>
      <c r="B11" s="96"/>
      <c r="C11" s="96"/>
      <c r="D11" s="32">
        <f>E11+F11+G11+H11+I11+J11</f>
        <v>0</v>
      </c>
      <c r="E11" s="53">
        <f>E19+E56+E84+E105</f>
        <v>0</v>
      </c>
      <c r="F11" s="53">
        <v>0</v>
      </c>
      <c r="G11" s="53">
        <v>0</v>
      </c>
      <c r="H11" s="44">
        <v>0</v>
      </c>
      <c r="I11" s="41">
        <v>0</v>
      </c>
      <c r="J11" s="32">
        <v>0</v>
      </c>
      <c r="K11" s="139"/>
    </row>
    <row r="12" spans="1:11" x14ac:dyDescent="0.25">
      <c r="A12" s="96" t="s">
        <v>8</v>
      </c>
      <c r="B12" s="96"/>
      <c r="C12" s="96"/>
      <c r="D12" s="32">
        <f>E12+F12+G12+H12+I12+J12</f>
        <v>97381.41</v>
      </c>
      <c r="E12" s="53">
        <f>E20+E57+E85+E106</f>
        <v>13852.21</v>
      </c>
      <c r="F12" s="53">
        <f>F20+F57+F85+F106</f>
        <v>5668.13</v>
      </c>
      <c r="G12" s="53">
        <f>G17+G54+G82+G103</f>
        <v>5368.13</v>
      </c>
      <c r="H12" s="44">
        <f>H17+H54+H82+H103</f>
        <v>33256.880000000005</v>
      </c>
      <c r="I12" s="41">
        <f>I17+I54+I82+I103</f>
        <v>18477.68</v>
      </c>
      <c r="J12" s="32">
        <f>J17+J54+J82+J103</f>
        <v>20758.38</v>
      </c>
      <c r="K12" s="139"/>
    </row>
    <row r="13" spans="1:11" x14ac:dyDescent="0.25">
      <c r="A13" s="96" t="s">
        <v>9</v>
      </c>
      <c r="B13" s="96"/>
      <c r="C13" s="96"/>
      <c r="D13" s="32">
        <v>0</v>
      </c>
      <c r="E13" s="53">
        <v>0</v>
      </c>
      <c r="F13" s="53">
        <v>0</v>
      </c>
      <c r="G13" s="53">
        <v>0</v>
      </c>
      <c r="H13" s="44">
        <v>0</v>
      </c>
      <c r="I13" s="41">
        <v>0</v>
      </c>
      <c r="J13" s="32">
        <v>0</v>
      </c>
      <c r="K13" s="139"/>
    </row>
    <row r="14" spans="1:11" s="22" customFormat="1" x14ac:dyDescent="0.25">
      <c r="A14" s="102" t="s">
        <v>10</v>
      </c>
      <c r="B14" s="121"/>
      <c r="C14" s="103"/>
      <c r="D14" s="16">
        <f>E14+F14+G14+H14+I14+J14</f>
        <v>0</v>
      </c>
      <c r="E14" s="29">
        <f>E29+E59+E87+E108</f>
        <v>0</v>
      </c>
      <c r="F14" s="16">
        <f>F22+F59+F94+F108</f>
        <v>0</v>
      </c>
      <c r="G14" s="16">
        <f>G22+G59+G87+G108</f>
        <v>0</v>
      </c>
      <c r="H14" s="16">
        <f>H22+H59+H87+H108</f>
        <v>0</v>
      </c>
      <c r="I14" s="16">
        <f>I22+I59+I87+I108</f>
        <v>0</v>
      </c>
      <c r="J14" s="16">
        <f>J22+J59+J87+J108</f>
        <v>0</v>
      </c>
      <c r="K14" s="139"/>
    </row>
    <row r="15" spans="1:11" ht="15" customHeight="1" x14ac:dyDescent="0.25">
      <c r="A15" s="95">
        <v>1</v>
      </c>
      <c r="B15" s="132" t="s">
        <v>41</v>
      </c>
      <c r="C15" s="133"/>
      <c r="D15" s="133"/>
      <c r="E15" s="133"/>
      <c r="F15" s="133"/>
      <c r="G15" s="133"/>
      <c r="H15" s="133"/>
      <c r="I15" s="133"/>
      <c r="J15" s="133"/>
      <c r="K15" s="134"/>
    </row>
    <row r="16" spans="1:11" ht="15" customHeight="1" x14ac:dyDescent="0.25">
      <c r="A16" s="94"/>
      <c r="B16" s="135"/>
      <c r="C16" s="136"/>
      <c r="D16" s="136"/>
      <c r="E16" s="136"/>
      <c r="F16" s="136"/>
      <c r="G16" s="136"/>
      <c r="H16" s="136"/>
      <c r="I16" s="136"/>
      <c r="J16" s="136"/>
      <c r="K16" s="137"/>
    </row>
    <row r="17" spans="1:11" s="22" customFormat="1" ht="15" customHeight="1" x14ac:dyDescent="0.25">
      <c r="A17" s="95">
        <v>2</v>
      </c>
      <c r="B17" s="97" t="s">
        <v>26</v>
      </c>
      <c r="C17" s="97"/>
      <c r="D17" s="21">
        <f>D18+D19+D20+D21+D22</f>
        <v>65414.8</v>
      </c>
      <c r="E17" s="21">
        <f t="shared" ref="E17:J17" si="0">E18+E19+E20</f>
        <v>9041.6</v>
      </c>
      <c r="F17" s="21">
        <f t="shared" si="0"/>
        <v>841.6</v>
      </c>
      <c r="G17" s="21">
        <f t="shared" si="0"/>
        <v>541.6</v>
      </c>
      <c r="H17" s="21">
        <f>H18+H19+H20+H21+H22</f>
        <v>27544</v>
      </c>
      <c r="I17" s="21">
        <f t="shared" si="0"/>
        <v>13500</v>
      </c>
      <c r="J17" s="21">
        <f t="shared" si="0"/>
        <v>13946</v>
      </c>
      <c r="K17" s="112"/>
    </row>
    <row r="18" spans="1:11" s="22" customFormat="1" ht="15" customHeight="1" x14ac:dyDescent="0.25">
      <c r="A18" s="93"/>
      <c r="B18" s="97" t="s">
        <v>6</v>
      </c>
      <c r="C18" s="97"/>
      <c r="D18" s="24">
        <v>0</v>
      </c>
      <c r="E18" s="52">
        <v>0</v>
      </c>
      <c r="F18" s="52">
        <v>0</v>
      </c>
      <c r="G18" s="52">
        <v>0</v>
      </c>
      <c r="H18" s="45">
        <v>0</v>
      </c>
      <c r="I18" s="42">
        <v>0</v>
      </c>
      <c r="J18" s="25">
        <v>0</v>
      </c>
      <c r="K18" s="113"/>
    </row>
    <row r="19" spans="1:11" s="22" customFormat="1" ht="15" customHeight="1" x14ac:dyDescent="0.25">
      <c r="A19" s="93"/>
      <c r="B19" s="97" t="s">
        <v>7</v>
      </c>
      <c r="C19" s="97"/>
      <c r="D19" s="24">
        <f>E19+F19+G19+H19+I19+J19</f>
        <v>0</v>
      </c>
      <c r="E19" s="52">
        <v>0</v>
      </c>
      <c r="F19" s="52">
        <v>0</v>
      </c>
      <c r="G19" s="52">
        <v>0</v>
      </c>
      <c r="H19" s="45">
        <v>0</v>
      </c>
      <c r="I19" s="42">
        <v>0</v>
      </c>
      <c r="J19" s="25">
        <v>0</v>
      </c>
      <c r="K19" s="113"/>
    </row>
    <row r="20" spans="1:11" s="22" customFormat="1" ht="15" customHeight="1" x14ac:dyDescent="0.25">
      <c r="A20" s="93"/>
      <c r="B20" s="97" t="s">
        <v>8</v>
      </c>
      <c r="C20" s="97"/>
      <c r="D20" s="24">
        <f>D23+D30+D38+D46</f>
        <v>65414.8</v>
      </c>
      <c r="E20" s="52">
        <f t="shared" ref="E20:J20" si="1">E27+E35+E43+E50</f>
        <v>9041.6</v>
      </c>
      <c r="F20" s="52">
        <f t="shared" si="1"/>
        <v>841.6</v>
      </c>
      <c r="G20" s="52">
        <f t="shared" si="1"/>
        <v>541.6</v>
      </c>
      <c r="H20" s="45">
        <f t="shared" si="1"/>
        <v>27544</v>
      </c>
      <c r="I20" s="42">
        <f t="shared" si="1"/>
        <v>13500</v>
      </c>
      <c r="J20" s="25">
        <f t="shared" si="1"/>
        <v>13946</v>
      </c>
      <c r="K20" s="113"/>
    </row>
    <row r="21" spans="1:11" s="22" customFormat="1" ht="15" customHeight="1" x14ac:dyDescent="0.25">
      <c r="A21" s="93"/>
      <c r="B21" s="97" t="s">
        <v>9</v>
      </c>
      <c r="C21" s="97"/>
      <c r="D21" s="24">
        <v>0</v>
      </c>
      <c r="E21" s="52">
        <v>0</v>
      </c>
      <c r="F21" s="52">
        <v>0</v>
      </c>
      <c r="G21" s="52">
        <v>0</v>
      </c>
      <c r="H21" s="45">
        <v>0</v>
      </c>
      <c r="I21" s="42">
        <v>0</v>
      </c>
      <c r="J21" s="25">
        <v>0</v>
      </c>
      <c r="K21" s="113"/>
    </row>
    <row r="22" spans="1:11" s="22" customFormat="1" ht="15" customHeight="1" x14ac:dyDescent="0.25">
      <c r="A22" s="93"/>
      <c r="B22" s="97" t="s">
        <v>10</v>
      </c>
      <c r="C22" s="97"/>
      <c r="D22" s="24">
        <v>0</v>
      </c>
      <c r="E22" s="52">
        <v>0</v>
      </c>
      <c r="F22" s="52">
        <v>0</v>
      </c>
      <c r="G22" s="52">
        <v>0</v>
      </c>
      <c r="H22" s="45">
        <v>0</v>
      </c>
      <c r="I22" s="42">
        <v>0</v>
      </c>
      <c r="J22" s="25">
        <v>0</v>
      </c>
      <c r="K22" s="113"/>
    </row>
    <row r="23" spans="1:11" ht="90" x14ac:dyDescent="0.25">
      <c r="A23" s="95">
        <v>3</v>
      </c>
      <c r="B23" s="7" t="s">
        <v>38</v>
      </c>
      <c r="C23" s="3" t="s">
        <v>40</v>
      </c>
      <c r="D23" s="118">
        <f>SUM(E23:J24)</f>
        <v>14098</v>
      </c>
      <c r="E23" s="98">
        <v>500</v>
      </c>
      <c r="F23" s="98">
        <f t="shared" ref="F23:I23" si="2">F25+F26+F27</f>
        <v>0</v>
      </c>
      <c r="G23" s="98">
        <v>0</v>
      </c>
      <c r="H23" s="98">
        <f>H25+H26+H27+H28+H29</f>
        <v>13598</v>
      </c>
      <c r="I23" s="98">
        <f t="shared" si="2"/>
        <v>0</v>
      </c>
      <c r="J23" s="98">
        <v>0</v>
      </c>
      <c r="K23" s="112" t="s">
        <v>12</v>
      </c>
    </row>
    <row r="24" spans="1:11" x14ac:dyDescent="0.25">
      <c r="A24" s="93"/>
      <c r="B24" s="96" t="s">
        <v>11</v>
      </c>
      <c r="C24" s="96"/>
      <c r="D24" s="119"/>
      <c r="E24" s="99"/>
      <c r="F24" s="99"/>
      <c r="G24" s="99"/>
      <c r="H24" s="99"/>
      <c r="I24" s="99"/>
      <c r="J24" s="99"/>
      <c r="K24" s="113"/>
    </row>
    <row r="25" spans="1:11" x14ac:dyDescent="0.25">
      <c r="A25" s="93"/>
      <c r="B25" s="96" t="s">
        <v>6</v>
      </c>
      <c r="C25" s="96"/>
      <c r="D25" s="6">
        <v>0</v>
      </c>
      <c r="E25" s="52">
        <v>0</v>
      </c>
      <c r="F25" s="52">
        <v>0</v>
      </c>
      <c r="G25" s="52">
        <v>0</v>
      </c>
      <c r="H25" s="45">
        <v>0</v>
      </c>
      <c r="I25" s="42">
        <v>0</v>
      </c>
      <c r="J25" s="8">
        <v>0</v>
      </c>
      <c r="K25" s="113"/>
    </row>
    <row r="26" spans="1:11" x14ac:dyDescent="0.25">
      <c r="A26" s="93"/>
      <c r="B26" s="96" t="s">
        <v>7</v>
      </c>
      <c r="C26" s="96"/>
      <c r="D26" s="6">
        <f>E26+F26+G26+H26+I26+J26</f>
        <v>0</v>
      </c>
      <c r="E26" s="52">
        <v>0</v>
      </c>
      <c r="F26" s="52">
        <v>0</v>
      </c>
      <c r="G26" s="52">
        <v>0</v>
      </c>
      <c r="H26" s="45">
        <v>0</v>
      </c>
      <c r="I26" s="42">
        <v>0</v>
      </c>
      <c r="J26" s="8">
        <v>0</v>
      </c>
      <c r="K26" s="113"/>
    </row>
    <row r="27" spans="1:11" x14ac:dyDescent="0.25">
      <c r="A27" s="93"/>
      <c r="B27" s="96" t="s">
        <v>8</v>
      </c>
      <c r="C27" s="96"/>
      <c r="D27" s="6">
        <f>E27+F27+G27+H27+I27+J27</f>
        <v>14098</v>
      </c>
      <c r="E27" s="52">
        <v>500</v>
      </c>
      <c r="F27" s="52">
        <v>0</v>
      </c>
      <c r="G27" s="52">
        <v>0</v>
      </c>
      <c r="H27" s="45">
        <v>13598</v>
      </c>
      <c r="I27" s="42">
        <v>0</v>
      </c>
      <c r="J27" s="8">
        <v>0</v>
      </c>
      <c r="K27" s="113"/>
    </row>
    <row r="28" spans="1:11" x14ac:dyDescent="0.25">
      <c r="A28" s="93"/>
      <c r="B28" s="96" t="s">
        <v>9</v>
      </c>
      <c r="C28" s="96"/>
      <c r="D28" s="6">
        <v>0</v>
      </c>
      <c r="E28" s="52">
        <v>0</v>
      </c>
      <c r="F28" s="52">
        <v>0</v>
      </c>
      <c r="G28" s="52">
        <v>0</v>
      </c>
      <c r="H28" s="45">
        <v>0</v>
      </c>
      <c r="I28" s="42">
        <v>0</v>
      </c>
      <c r="J28" s="8">
        <v>0</v>
      </c>
      <c r="K28" s="113"/>
    </row>
    <row r="29" spans="1:11" s="22" customFormat="1" x14ac:dyDescent="0.25">
      <c r="A29" s="93"/>
      <c r="B29" s="97" t="s">
        <v>10</v>
      </c>
      <c r="C29" s="97"/>
      <c r="D29" s="14">
        <v>0</v>
      </c>
      <c r="E29" s="52">
        <v>0</v>
      </c>
      <c r="F29" s="52">
        <v>0</v>
      </c>
      <c r="G29" s="52">
        <v>0</v>
      </c>
      <c r="H29" s="45">
        <v>0</v>
      </c>
      <c r="I29" s="42">
        <v>0</v>
      </c>
      <c r="J29" s="25">
        <v>0</v>
      </c>
      <c r="K29" s="113"/>
    </row>
    <row r="30" spans="1:11" ht="105" customHeight="1" x14ac:dyDescent="0.25">
      <c r="A30" s="95">
        <v>4</v>
      </c>
      <c r="B30" s="114" t="s">
        <v>39</v>
      </c>
      <c r="C30" s="95" t="s">
        <v>40</v>
      </c>
      <c r="D30" s="118">
        <f>E30+F30+G30+H30+I30+J30</f>
        <v>8184.8000000000011</v>
      </c>
      <c r="E30" s="98">
        <f t="shared" ref="E30:J30" si="3">E33+E34+E35</f>
        <v>5541.6</v>
      </c>
      <c r="F30" s="98">
        <f>F33+F34+F35+F36+F37</f>
        <v>541.6</v>
      </c>
      <c r="G30" s="98">
        <f t="shared" si="3"/>
        <v>541.6</v>
      </c>
      <c r="H30" s="98">
        <f t="shared" si="3"/>
        <v>520</v>
      </c>
      <c r="I30" s="98">
        <f t="shared" si="3"/>
        <v>520</v>
      </c>
      <c r="J30" s="98">
        <f t="shared" si="3"/>
        <v>520</v>
      </c>
      <c r="K30" s="95" t="s">
        <v>17</v>
      </c>
    </row>
    <row r="31" spans="1:11" x14ac:dyDescent="0.25">
      <c r="A31" s="93"/>
      <c r="B31" s="115"/>
      <c r="C31" s="94"/>
      <c r="D31" s="125"/>
      <c r="E31" s="116"/>
      <c r="F31" s="116"/>
      <c r="G31" s="116"/>
      <c r="H31" s="116"/>
      <c r="I31" s="116"/>
      <c r="J31" s="116"/>
      <c r="K31" s="93"/>
    </row>
    <row r="32" spans="1:11" x14ac:dyDescent="0.25">
      <c r="A32" s="93"/>
      <c r="B32" s="102" t="s">
        <v>11</v>
      </c>
      <c r="C32" s="103"/>
      <c r="D32" s="117"/>
      <c r="E32" s="99"/>
      <c r="F32" s="120"/>
      <c r="G32" s="120"/>
      <c r="H32" s="120"/>
      <c r="I32" s="120"/>
      <c r="J32" s="117"/>
      <c r="K32" s="93"/>
    </row>
    <row r="33" spans="1:11" x14ac:dyDescent="0.25">
      <c r="A33" s="93"/>
      <c r="B33" s="102" t="s">
        <v>6</v>
      </c>
      <c r="C33" s="103"/>
      <c r="D33" s="6">
        <v>0</v>
      </c>
      <c r="E33" s="52">
        <v>0</v>
      </c>
      <c r="F33" s="52">
        <v>0</v>
      </c>
      <c r="G33" s="52">
        <v>0</v>
      </c>
      <c r="H33" s="45">
        <v>0</v>
      </c>
      <c r="I33" s="42">
        <v>0</v>
      </c>
      <c r="J33" s="8">
        <v>0</v>
      </c>
      <c r="K33" s="93"/>
    </row>
    <row r="34" spans="1:11" x14ac:dyDescent="0.25">
      <c r="A34" s="93"/>
      <c r="B34" s="102" t="s">
        <v>7</v>
      </c>
      <c r="C34" s="103"/>
      <c r="D34" s="6">
        <f>E34+F34+G34+H34+I34+J34</f>
        <v>0</v>
      </c>
      <c r="E34" s="52">
        <v>0</v>
      </c>
      <c r="F34" s="52">
        <v>0</v>
      </c>
      <c r="G34" s="52">
        <v>0</v>
      </c>
      <c r="H34" s="45">
        <v>0</v>
      </c>
      <c r="I34" s="42">
        <v>0</v>
      </c>
      <c r="J34" s="8">
        <v>0</v>
      </c>
      <c r="K34" s="93"/>
    </row>
    <row r="35" spans="1:11" ht="15" customHeight="1" x14ac:dyDescent="0.25">
      <c r="A35" s="93"/>
      <c r="B35" s="102" t="s">
        <v>8</v>
      </c>
      <c r="C35" s="103"/>
      <c r="D35" s="6">
        <f>E35+F35+G35+H35+I35+J35</f>
        <v>8184.8000000000011</v>
      </c>
      <c r="E35" s="52">
        <v>5541.6</v>
      </c>
      <c r="F35" s="52">
        <v>541.6</v>
      </c>
      <c r="G35" s="52">
        <v>541.6</v>
      </c>
      <c r="H35" s="45">
        <v>520</v>
      </c>
      <c r="I35" s="42">
        <v>520</v>
      </c>
      <c r="J35" s="8">
        <v>520</v>
      </c>
      <c r="K35" s="93"/>
    </row>
    <row r="36" spans="1:11" x14ac:dyDescent="0.25">
      <c r="A36" s="93"/>
      <c r="B36" s="96" t="s">
        <v>9</v>
      </c>
      <c r="C36" s="96"/>
      <c r="D36" s="6">
        <v>0</v>
      </c>
      <c r="E36" s="52">
        <v>0</v>
      </c>
      <c r="F36" s="52">
        <v>0</v>
      </c>
      <c r="G36" s="52">
        <v>0</v>
      </c>
      <c r="H36" s="45">
        <v>0</v>
      </c>
      <c r="I36" s="42">
        <v>0</v>
      </c>
      <c r="J36" s="8">
        <v>0</v>
      </c>
      <c r="K36" s="93"/>
    </row>
    <row r="37" spans="1:11" s="22" customFormat="1" x14ac:dyDescent="0.25">
      <c r="A37" s="93"/>
      <c r="B37" s="97" t="s">
        <v>10</v>
      </c>
      <c r="C37" s="97"/>
      <c r="D37" s="13">
        <v>0</v>
      </c>
      <c r="E37" s="33">
        <v>0</v>
      </c>
      <c r="F37" s="33">
        <v>0</v>
      </c>
      <c r="G37" s="33">
        <v>0</v>
      </c>
      <c r="H37" s="33">
        <v>0</v>
      </c>
      <c r="I37" s="33">
        <v>0</v>
      </c>
      <c r="J37" s="26">
        <v>0</v>
      </c>
      <c r="K37" s="93"/>
    </row>
    <row r="38" spans="1:11" s="22" customFormat="1" ht="75.75" customHeight="1" x14ac:dyDescent="0.25">
      <c r="A38" s="93">
        <v>5</v>
      </c>
      <c r="B38" s="128" t="s">
        <v>29</v>
      </c>
      <c r="C38" s="95" t="s">
        <v>40</v>
      </c>
      <c r="D38" s="118">
        <f t="shared" ref="D38:J38" si="4">D41+D42+D43+D44+D45</f>
        <v>41940</v>
      </c>
      <c r="E38" s="98">
        <f t="shared" si="4"/>
        <v>3000</v>
      </c>
      <c r="F38" s="98">
        <f t="shared" si="4"/>
        <v>0</v>
      </c>
      <c r="G38" s="98">
        <f t="shared" si="4"/>
        <v>0</v>
      </c>
      <c r="H38" s="98">
        <f t="shared" si="4"/>
        <v>12980</v>
      </c>
      <c r="I38" s="98">
        <f t="shared" si="4"/>
        <v>12980</v>
      </c>
      <c r="J38" s="98">
        <f t="shared" si="4"/>
        <v>12980</v>
      </c>
      <c r="K38" s="100" t="s">
        <v>18</v>
      </c>
    </row>
    <row r="39" spans="1:11" s="22" customFormat="1" x14ac:dyDescent="0.25">
      <c r="A39" s="93"/>
      <c r="B39" s="129"/>
      <c r="C39" s="94"/>
      <c r="D39" s="119"/>
      <c r="E39" s="99"/>
      <c r="F39" s="99"/>
      <c r="G39" s="99"/>
      <c r="H39" s="99"/>
      <c r="I39" s="99"/>
      <c r="J39" s="99"/>
      <c r="K39" s="100"/>
    </row>
    <row r="40" spans="1:11" s="22" customFormat="1" x14ac:dyDescent="0.25">
      <c r="A40" s="93"/>
      <c r="B40" s="102" t="s">
        <v>11</v>
      </c>
      <c r="C40" s="103"/>
      <c r="D40" s="50"/>
      <c r="E40" s="33"/>
      <c r="F40" s="33"/>
      <c r="G40" s="33"/>
      <c r="H40" s="33"/>
      <c r="I40" s="33"/>
      <c r="J40" s="33"/>
      <c r="K40" s="100"/>
    </row>
    <row r="41" spans="1:11" s="22" customFormat="1" x14ac:dyDescent="0.25">
      <c r="A41" s="93"/>
      <c r="B41" s="102" t="s">
        <v>6</v>
      </c>
      <c r="C41" s="103"/>
      <c r="D41" s="50">
        <v>0</v>
      </c>
      <c r="E41" s="33">
        <v>0</v>
      </c>
      <c r="F41" s="33">
        <v>0</v>
      </c>
      <c r="G41" s="33">
        <v>0</v>
      </c>
      <c r="H41" s="33">
        <v>0</v>
      </c>
      <c r="I41" s="33">
        <v>0</v>
      </c>
      <c r="J41" s="33">
        <v>0</v>
      </c>
      <c r="K41" s="100"/>
    </row>
    <row r="42" spans="1:11" s="22" customFormat="1" x14ac:dyDescent="0.25">
      <c r="A42" s="93"/>
      <c r="B42" s="102" t="s">
        <v>7</v>
      </c>
      <c r="C42" s="103"/>
      <c r="D42" s="50">
        <v>0</v>
      </c>
      <c r="E42" s="33">
        <v>0</v>
      </c>
      <c r="F42" s="33">
        <v>0</v>
      </c>
      <c r="G42" s="33">
        <v>0</v>
      </c>
      <c r="H42" s="33">
        <v>0</v>
      </c>
      <c r="I42" s="33">
        <v>0</v>
      </c>
      <c r="J42" s="33">
        <v>0</v>
      </c>
      <c r="K42" s="100"/>
    </row>
    <row r="43" spans="1:11" s="22" customFormat="1" x14ac:dyDescent="0.25">
      <c r="A43" s="93"/>
      <c r="B43" s="102" t="s">
        <v>8</v>
      </c>
      <c r="C43" s="103"/>
      <c r="D43" s="50">
        <f>E43+F43+G43+H43+I43+J43</f>
        <v>41940</v>
      </c>
      <c r="E43" s="33">
        <v>3000</v>
      </c>
      <c r="F43" s="33">
        <v>0</v>
      </c>
      <c r="G43" s="33">
        <v>0</v>
      </c>
      <c r="H43" s="33">
        <v>12980</v>
      </c>
      <c r="I43" s="33">
        <v>12980</v>
      </c>
      <c r="J43" s="33">
        <v>12980</v>
      </c>
      <c r="K43" s="100"/>
    </row>
    <row r="44" spans="1:11" s="22" customFormat="1" x14ac:dyDescent="0.25">
      <c r="A44" s="93"/>
      <c r="B44" s="96" t="s">
        <v>9</v>
      </c>
      <c r="C44" s="96"/>
      <c r="D44" s="50">
        <v>0</v>
      </c>
      <c r="E44" s="33">
        <v>0</v>
      </c>
      <c r="F44" s="33">
        <v>0</v>
      </c>
      <c r="G44" s="33">
        <v>0</v>
      </c>
      <c r="H44" s="33">
        <v>0</v>
      </c>
      <c r="I44" s="33">
        <v>0</v>
      </c>
      <c r="J44" s="33">
        <v>0</v>
      </c>
      <c r="K44" s="100"/>
    </row>
    <row r="45" spans="1:11" s="22" customFormat="1" x14ac:dyDescent="0.25">
      <c r="A45" s="94"/>
      <c r="B45" s="97" t="s">
        <v>10</v>
      </c>
      <c r="C45" s="97"/>
      <c r="D45" s="50">
        <v>0</v>
      </c>
      <c r="E45" s="33">
        <v>0</v>
      </c>
      <c r="F45" s="33">
        <v>0</v>
      </c>
      <c r="G45" s="33">
        <v>0</v>
      </c>
      <c r="H45" s="33">
        <v>0</v>
      </c>
      <c r="I45" s="33">
        <v>0</v>
      </c>
      <c r="J45" s="33">
        <v>0</v>
      </c>
      <c r="K45" s="101"/>
    </row>
    <row r="46" spans="1:11" ht="90" x14ac:dyDescent="0.25">
      <c r="A46" s="95">
        <v>6</v>
      </c>
      <c r="B46" s="7" t="s">
        <v>30</v>
      </c>
      <c r="C46" s="51" t="s">
        <v>40</v>
      </c>
      <c r="D46" s="108">
        <f>D48+D49+D50+D51+D52</f>
        <v>1192</v>
      </c>
      <c r="E46" s="98">
        <f t="shared" ref="E46:J46" si="5">E48+E49+E50</f>
        <v>0</v>
      </c>
      <c r="F46" s="104">
        <f t="shared" si="5"/>
        <v>300</v>
      </c>
      <c r="G46" s="104">
        <f>G48+G49+G50+G51+G52</f>
        <v>0</v>
      </c>
      <c r="H46" s="104">
        <f>H48+H49+H50+H51+H52</f>
        <v>446</v>
      </c>
      <c r="I46" s="104">
        <f t="shared" si="5"/>
        <v>0</v>
      </c>
      <c r="J46" s="104">
        <f t="shared" si="5"/>
        <v>446</v>
      </c>
      <c r="K46" s="95" t="s">
        <v>31</v>
      </c>
    </row>
    <row r="47" spans="1:11" x14ac:dyDescent="0.25">
      <c r="A47" s="93"/>
      <c r="B47" s="96" t="s">
        <v>11</v>
      </c>
      <c r="C47" s="96"/>
      <c r="D47" s="108"/>
      <c r="E47" s="99"/>
      <c r="F47" s="104"/>
      <c r="G47" s="104"/>
      <c r="H47" s="104"/>
      <c r="I47" s="104"/>
      <c r="J47" s="104"/>
      <c r="K47" s="93"/>
    </row>
    <row r="48" spans="1:11" x14ac:dyDescent="0.25">
      <c r="A48" s="93"/>
      <c r="B48" s="96" t="s">
        <v>6</v>
      </c>
      <c r="C48" s="96"/>
      <c r="D48" s="6">
        <v>0</v>
      </c>
      <c r="E48" s="52">
        <v>0</v>
      </c>
      <c r="F48" s="52">
        <v>0</v>
      </c>
      <c r="G48" s="52">
        <v>0</v>
      </c>
      <c r="H48" s="45">
        <v>0</v>
      </c>
      <c r="I48" s="42">
        <v>0</v>
      </c>
      <c r="J48" s="8">
        <v>0</v>
      </c>
      <c r="K48" s="93"/>
    </row>
    <row r="49" spans="1:14" x14ac:dyDescent="0.25">
      <c r="A49" s="93"/>
      <c r="B49" s="96" t="s">
        <v>7</v>
      </c>
      <c r="C49" s="96"/>
      <c r="D49" s="6">
        <v>0</v>
      </c>
      <c r="E49" s="52">
        <v>0</v>
      </c>
      <c r="F49" s="52">
        <v>0</v>
      </c>
      <c r="G49" s="52">
        <v>0</v>
      </c>
      <c r="H49" s="45">
        <v>0</v>
      </c>
      <c r="I49" s="42">
        <v>0</v>
      </c>
      <c r="J49" s="8">
        <v>0</v>
      </c>
      <c r="K49" s="93"/>
    </row>
    <row r="50" spans="1:14" x14ac:dyDescent="0.25">
      <c r="A50" s="93"/>
      <c r="B50" s="96" t="s">
        <v>8</v>
      </c>
      <c r="C50" s="96"/>
      <c r="D50" s="6">
        <f>E50+F50+G50+H50+I50+J50</f>
        <v>1192</v>
      </c>
      <c r="E50" s="52">
        <v>0</v>
      </c>
      <c r="F50" s="52">
        <v>300</v>
      </c>
      <c r="G50" s="52">
        <v>0</v>
      </c>
      <c r="H50" s="45">
        <v>446</v>
      </c>
      <c r="I50" s="42">
        <v>0</v>
      </c>
      <c r="J50" s="8">
        <v>446</v>
      </c>
      <c r="K50" s="93"/>
    </row>
    <row r="51" spans="1:14" x14ac:dyDescent="0.25">
      <c r="A51" s="93"/>
      <c r="B51" s="96" t="s">
        <v>9</v>
      </c>
      <c r="C51" s="96"/>
      <c r="D51" s="6">
        <v>0</v>
      </c>
      <c r="E51" s="52">
        <v>0</v>
      </c>
      <c r="F51" s="52">
        <v>0</v>
      </c>
      <c r="G51" s="52">
        <v>0</v>
      </c>
      <c r="H51" s="45">
        <v>0</v>
      </c>
      <c r="I51" s="42">
        <v>0</v>
      </c>
      <c r="J51" s="8">
        <v>0</v>
      </c>
      <c r="K51" s="93"/>
    </row>
    <row r="52" spans="1:14" s="22" customFormat="1" x14ac:dyDescent="0.25">
      <c r="A52" s="93"/>
      <c r="B52" s="97" t="s">
        <v>10</v>
      </c>
      <c r="C52" s="97"/>
      <c r="D52" s="14">
        <v>0</v>
      </c>
      <c r="E52" s="52">
        <v>0</v>
      </c>
      <c r="F52" s="52">
        <v>0</v>
      </c>
      <c r="G52" s="52">
        <v>0</v>
      </c>
      <c r="H52" s="45">
        <v>0</v>
      </c>
      <c r="I52" s="42">
        <v>0</v>
      </c>
      <c r="J52" s="25">
        <v>0</v>
      </c>
      <c r="K52" s="93"/>
    </row>
    <row r="53" spans="1:14" ht="15.75" customHeight="1" x14ac:dyDescent="0.25">
      <c r="A53" s="3">
        <v>7</v>
      </c>
      <c r="B53" s="105" t="s">
        <v>13</v>
      </c>
      <c r="C53" s="106"/>
      <c r="D53" s="106"/>
      <c r="E53" s="106"/>
      <c r="F53" s="106"/>
      <c r="G53" s="106"/>
      <c r="H53" s="106"/>
      <c r="I53" s="106"/>
      <c r="J53" s="106"/>
      <c r="K53" s="107"/>
    </row>
    <row r="54" spans="1:14" s="22" customFormat="1" ht="15.75" customHeight="1" x14ac:dyDescent="0.25">
      <c r="A54" s="95">
        <v>8</v>
      </c>
      <c r="B54" s="97" t="s">
        <v>25</v>
      </c>
      <c r="C54" s="97"/>
      <c r="D54" s="16">
        <f>D55+D56+D57+D58+D59</f>
        <v>5419.9800000000005</v>
      </c>
      <c r="E54" s="16">
        <f>E60+E67+E74</f>
        <v>1016.48</v>
      </c>
      <c r="F54" s="16">
        <f t="shared" ref="F54:J54" si="6">F57+F59</f>
        <v>716.48</v>
      </c>
      <c r="G54" s="16">
        <f t="shared" si="6"/>
        <v>716.48</v>
      </c>
      <c r="H54" s="16">
        <f t="shared" si="6"/>
        <v>990.18000000000006</v>
      </c>
      <c r="I54" s="16">
        <f t="shared" si="6"/>
        <v>990.18000000000006</v>
      </c>
      <c r="J54" s="16">
        <f t="shared" si="6"/>
        <v>990.18000000000006</v>
      </c>
      <c r="K54" s="140"/>
    </row>
    <row r="55" spans="1:14" s="22" customFormat="1" ht="15.75" customHeight="1" x14ac:dyDescent="0.25">
      <c r="A55" s="93"/>
      <c r="B55" s="97" t="s">
        <v>6</v>
      </c>
      <c r="C55" s="97"/>
      <c r="D55" s="15">
        <v>0</v>
      </c>
      <c r="E55" s="15">
        <v>0</v>
      </c>
      <c r="F55" s="15">
        <v>0</v>
      </c>
      <c r="G55" s="15">
        <v>0</v>
      </c>
      <c r="H55" s="15">
        <v>0</v>
      </c>
      <c r="I55" s="15">
        <v>0</v>
      </c>
      <c r="J55" s="15">
        <v>0</v>
      </c>
      <c r="K55" s="141"/>
    </row>
    <row r="56" spans="1:14" s="22" customFormat="1" ht="15.75" customHeight="1" x14ac:dyDescent="0.25">
      <c r="A56" s="93"/>
      <c r="B56" s="97" t="s">
        <v>7</v>
      </c>
      <c r="C56" s="97"/>
      <c r="D56" s="15">
        <v>0</v>
      </c>
      <c r="E56" s="15">
        <v>0</v>
      </c>
      <c r="F56" s="15">
        <v>0</v>
      </c>
      <c r="G56" s="15">
        <v>0</v>
      </c>
      <c r="H56" s="15">
        <v>0</v>
      </c>
      <c r="I56" s="15">
        <v>0</v>
      </c>
      <c r="J56" s="15">
        <v>0</v>
      </c>
      <c r="K56" s="141"/>
    </row>
    <row r="57" spans="1:14" s="22" customFormat="1" ht="15.75" customHeight="1" x14ac:dyDescent="0.25">
      <c r="A57" s="93"/>
      <c r="B57" s="97" t="s">
        <v>8</v>
      </c>
      <c r="C57" s="97"/>
      <c r="D57" s="15">
        <f>D60+D67+D74</f>
        <v>5419.9800000000005</v>
      </c>
      <c r="E57" s="15">
        <f t="shared" ref="E57:J57" si="7">E64+E71+E78</f>
        <v>1016.48</v>
      </c>
      <c r="F57" s="30">
        <f t="shared" si="7"/>
        <v>716.48</v>
      </c>
      <c r="G57" s="30">
        <f t="shared" si="7"/>
        <v>716.48</v>
      </c>
      <c r="H57" s="30">
        <f t="shared" si="7"/>
        <v>990.18000000000006</v>
      </c>
      <c r="I57" s="30">
        <f t="shared" si="7"/>
        <v>990.18000000000006</v>
      </c>
      <c r="J57" s="30">
        <f t="shared" si="7"/>
        <v>990.18000000000006</v>
      </c>
      <c r="K57" s="141"/>
    </row>
    <row r="58" spans="1:14" s="22" customFormat="1" ht="15.75" customHeight="1" x14ac:dyDescent="0.25">
      <c r="A58" s="93"/>
      <c r="B58" s="97" t="s">
        <v>9</v>
      </c>
      <c r="C58" s="97"/>
      <c r="D58" s="15">
        <v>0</v>
      </c>
      <c r="E58" s="15">
        <v>0</v>
      </c>
      <c r="F58" s="15">
        <v>0</v>
      </c>
      <c r="G58" s="15">
        <v>0</v>
      </c>
      <c r="H58" s="15">
        <v>0</v>
      </c>
      <c r="I58" s="15">
        <v>0</v>
      </c>
      <c r="J58" s="15">
        <v>0</v>
      </c>
      <c r="K58" s="141"/>
    </row>
    <row r="59" spans="1:14" s="22" customFormat="1" ht="15.75" customHeight="1" x14ac:dyDescent="0.25">
      <c r="A59" s="93"/>
      <c r="B59" s="97" t="s">
        <v>10</v>
      </c>
      <c r="C59" s="97"/>
      <c r="D59" s="15">
        <v>0</v>
      </c>
      <c r="E59" s="15">
        <v>0</v>
      </c>
      <c r="F59" s="15">
        <v>0</v>
      </c>
      <c r="G59" s="15">
        <v>0</v>
      </c>
      <c r="H59" s="15">
        <v>0</v>
      </c>
      <c r="I59" s="15">
        <v>0</v>
      </c>
      <c r="J59" s="15">
        <v>0</v>
      </c>
      <c r="K59" s="141"/>
    </row>
    <row r="60" spans="1:14" ht="90" x14ac:dyDescent="0.25">
      <c r="A60" s="95">
        <v>9</v>
      </c>
      <c r="B60" s="7" t="s">
        <v>32</v>
      </c>
      <c r="C60" s="51" t="s">
        <v>40</v>
      </c>
      <c r="D60" s="108">
        <f>E60+F60+G60+H60+I60+J60</f>
        <v>1298.8799999999999</v>
      </c>
      <c r="E60" s="98">
        <f>E62+E63+E64</f>
        <v>216.48</v>
      </c>
      <c r="F60" s="104">
        <f>F62+F63+F64</f>
        <v>216.48</v>
      </c>
      <c r="G60" s="104">
        <f>G62+G63+G64</f>
        <v>216.48</v>
      </c>
      <c r="H60" s="104">
        <f>H62+H64+H63</f>
        <v>216.48</v>
      </c>
      <c r="I60" s="104">
        <f>I62+I63+I64</f>
        <v>216.48</v>
      </c>
      <c r="J60" s="104">
        <f>J62+J63+J64</f>
        <v>216.48</v>
      </c>
      <c r="K60" s="95" t="s">
        <v>37</v>
      </c>
    </row>
    <row r="61" spans="1:14" x14ac:dyDescent="0.25">
      <c r="A61" s="93"/>
      <c r="B61" s="96" t="s">
        <v>11</v>
      </c>
      <c r="C61" s="96"/>
      <c r="D61" s="108"/>
      <c r="E61" s="99"/>
      <c r="F61" s="104"/>
      <c r="G61" s="104"/>
      <c r="H61" s="104"/>
      <c r="I61" s="104"/>
      <c r="J61" s="104"/>
      <c r="K61" s="93"/>
    </row>
    <row r="62" spans="1:14" x14ac:dyDescent="0.25">
      <c r="A62" s="93"/>
      <c r="B62" s="96" t="s">
        <v>6</v>
      </c>
      <c r="C62" s="96"/>
      <c r="D62" s="6">
        <v>0</v>
      </c>
      <c r="E62" s="52">
        <v>0</v>
      </c>
      <c r="F62" s="52">
        <v>0</v>
      </c>
      <c r="G62" s="52">
        <v>0</v>
      </c>
      <c r="H62" s="45">
        <v>0</v>
      </c>
      <c r="I62" s="42">
        <v>0</v>
      </c>
      <c r="J62" s="8">
        <v>0</v>
      </c>
      <c r="K62" s="93"/>
    </row>
    <row r="63" spans="1:14" x14ac:dyDescent="0.25">
      <c r="A63" s="93"/>
      <c r="B63" s="96" t="s">
        <v>7</v>
      </c>
      <c r="C63" s="96"/>
      <c r="D63" s="6">
        <v>0</v>
      </c>
      <c r="E63" s="52">
        <v>0</v>
      </c>
      <c r="F63" s="52">
        <v>0</v>
      </c>
      <c r="G63" s="52">
        <v>0</v>
      </c>
      <c r="H63" s="45">
        <v>0</v>
      </c>
      <c r="I63" s="42">
        <v>0</v>
      </c>
      <c r="J63" s="25">
        <v>0</v>
      </c>
      <c r="K63" s="93"/>
    </row>
    <row r="64" spans="1:14" x14ac:dyDescent="0.25">
      <c r="A64" s="93"/>
      <c r="B64" s="96" t="s">
        <v>8</v>
      </c>
      <c r="C64" s="96"/>
      <c r="D64" s="6">
        <f>E64+F64+G64+H64+I64+J64</f>
        <v>1298.8799999999999</v>
      </c>
      <c r="E64" s="52">
        <v>216.48</v>
      </c>
      <c r="F64" s="52">
        <v>216.48</v>
      </c>
      <c r="G64" s="52">
        <v>216.48</v>
      </c>
      <c r="H64" s="45">
        <v>216.48</v>
      </c>
      <c r="I64" s="42">
        <v>216.48</v>
      </c>
      <c r="J64" s="8">
        <v>216.48</v>
      </c>
      <c r="K64" s="93"/>
      <c r="N64" s="28"/>
    </row>
    <row r="65" spans="1:11" ht="15" customHeight="1" x14ac:dyDescent="0.25">
      <c r="A65" s="93"/>
      <c r="B65" s="96" t="s">
        <v>9</v>
      </c>
      <c r="C65" s="96"/>
      <c r="D65" s="6">
        <v>0</v>
      </c>
      <c r="E65" s="52">
        <v>0</v>
      </c>
      <c r="F65" s="52">
        <v>0</v>
      </c>
      <c r="G65" s="52">
        <v>0</v>
      </c>
      <c r="H65" s="45">
        <v>0</v>
      </c>
      <c r="I65" s="42">
        <v>0</v>
      </c>
      <c r="J65" s="8">
        <v>0</v>
      </c>
      <c r="K65" s="93"/>
    </row>
    <row r="66" spans="1:11" s="22" customFormat="1" ht="15" customHeight="1" x14ac:dyDescent="0.25">
      <c r="A66" s="93"/>
      <c r="B66" s="97" t="s">
        <v>10</v>
      </c>
      <c r="C66" s="97"/>
      <c r="D66" s="14">
        <v>0</v>
      </c>
      <c r="E66" s="52">
        <v>0</v>
      </c>
      <c r="F66" s="52">
        <v>0</v>
      </c>
      <c r="G66" s="52">
        <v>0</v>
      </c>
      <c r="H66" s="45">
        <v>0</v>
      </c>
      <c r="I66" s="42">
        <v>0</v>
      </c>
      <c r="J66" s="25">
        <v>0</v>
      </c>
      <c r="K66" s="93"/>
    </row>
    <row r="67" spans="1:11" s="22" customFormat="1" ht="95.25" customHeight="1" x14ac:dyDescent="0.25">
      <c r="A67" s="93"/>
      <c r="B67" s="7" t="s">
        <v>33</v>
      </c>
      <c r="C67" s="51" t="s">
        <v>40</v>
      </c>
      <c r="D67" s="47">
        <f t="shared" ref="D67" si="8">E67+F67+G67+H67+I67+J67</f>
        <v>3000</v>
      </c>
      <c r="E67" s="53">
        <f>E69+E70+E71+E72+E73</f>
        <v>500</v>
      </c>
      <c r="F67" s="53">
        <f>F69+F70+F71+F72+F73</f>
        <v>500</v>
      </c>
      <c r="G67" s="53">
        <f>G69+G70+G71+G72+G73</f>
        <v>500</v>
      </c>
      <c r="H67" s="48">
        <v>500</v>
      </c>
      <c r="I67" s="48">
        <f>I69+I70+I71+I72+I73</f>
        <v>500</v>
      </c>
      <c r="J67" s="48">
        <v>500</v>
      </c>
      <c r="K67" s="95" t="s">
        <v>34</v>
      </c>
    </row>
    <row r="68" spans="1:11" s="22" customFormat="1" ht="15" customHeight="1" x14ac:dyDescent="0.25">
      <c r="A68" s="93"/>
      <c r="B68" s="96" t="s">
        <v>11</v>
      </c>
      <c r="C68" s="96"/>
      <c r="D68" s="47"/>
      <c r="E68" s="52"/>
      <c r="F68" s="52"/>
      <c r="G68" s="52"/>
      <c r="H68" s="49"/>
      <c r="I68" s="49"/>
      <c r="J68" s="49"/>
      <c r="K68" s="93"/>
    </row>
    <row r="69" spans="1:11" s="22" customFormat="1" ht="15" customHeight="1" x14ac:dyDescent="0.25">
      <c r="A69" s="93"/>
      <c r="B69" s="96" t="s">
        <v>6</v>
      </c>
      <c r="C69" s="96"/>
      <c r="D69" s="47">
        <v>0</v>
      </c>
      <c r="E69" s="52">
        <v>0</v>
      </c>
      <c r="F69" s="52">
        <v>0</v>
      </c>
      <c r="G69" s="52">
        <v>0</v>
      </c>
      <c r="H69" s="49">
        <v>0</v>
      </c>
      <c r="I69" s="49">
        <v>0</v>
      </c>
      <c r="J69" s="49">
        <v>0</v>
      </c>
      <c r="K69" s="93"/>
    </row>
    <row r="70" spans="1:11" s="22" customFormat="1" ht="15" customHeight="1" x14ac:dyDescent="0.25">
      <c r="A70" s="93"/>
      <c r="B70" s="96" t="s">
        <v>7</v>
      </c>
      <c r="C70" s="96"/>
      <c r="D70" s="47">
        <v>0</v>
      </c>
      <c r="E70" s="52">
        <v>0</v>
      </c>
      <c r="F70" s="52">
        <v>0</v>
      </c>
      <c r="G70" s="52">
        <v>0</v>
      </c>
      <c r="H70" s="49">
        <v>0</v>
      </c>
      <c r="I70" s="49">
        <v>0</v>
      </c>
      <c r="J70" s="49">
        <v>0</v>
      </c>
      <c r="K70" s="93"/>
    </row>
    <row r="71" spans="1:11" s="22" customFormat="1" ht="15" customHeight="1" x14ac:dyDescent="0.25">
      <c r="A71" s="93"/>
      <c r="B71" s="96" t="s">
        <v>8</v>
      </c>
      <c r="C71" s="96"/>
      <c r="D71" s="47">
        <f>E71+F71+G71+H71+I71+J71</f>
        <v>3000</v>
      </c>
      <c r="E71" s="52">
        <v>500</v>
      </c>
      <c r="F71" s="52">
        <v>500</v>
      </c>
      <c r="G71" s="52">
        <v>500</v>
      </c>
      <c r="H71" s="49">
        <v>500</v>
      </c>
      <c r="I71" s="49">
        <v>500</v>
      </c>
      <c r="J71" s="49">
        <v>500</v>
      </c>
      <c r="K71" s="93"/>
    </row>
    <row r="72" spans="1:11" s="22" customFormat="1" ht="15" customHeight="1" x14ac:dyDescent="0.25">
      <c r="A72" s="93"/>
      <c r="B72" s="96" t="s">
        <v>9</v>
      </c>
      <c r="C72" s="96"/>
      <c r="D72" s="47">
        <v>0</v>
      </c>
      <c r="E72" s="52">
        <v>0</v>
      </c>
      <c r="F72" s="52">
        <v>0</v>
      </c>
      <c r="G72" s="52">
        <v>0</v>
      </c>
      <c r="H72" s="49">
        <v>0</v>
      </c>
      <c r="I72" s="49">
        <v>0</v>
      </c>
      <c r="J72" s="49">
        <v>0</v>
      </c>
      <c r="K72" s="93"/>
    </row>
    <row r="73" spans="1:11" s="22" customFormat="1" ht="15" customHeight="1" x14ac:dyDescent="0.25">
      <c r="A73" s="94"/>
      <c r="B73" s="97" t="s">
        <v>10</v>
      </c>
      <c r="C73" s="97"/>
      <c r="D73" s="47">
        <v>0</v>
      </c>
      <c r="E73" s="52">
        <v>0</v>
      </c>
      <c r="F73" s="52">
        <v>0</v>
      </c>
      <c r="G73" s="52">
        <v>0</v>
      </c>
      <c r="H73" s="49">
        <v>0</v>
      </c>
      <c r="I73" s="49">
        <v>0</v>
      </c>
      <c r="J73" s="49">
        <v>0</v>
      </c>
      <c r="K73" s="93"/>
    </row>
    <row r="74" spans="1:11" ht="134.25" customHeight="1" x14ac:dyDescent="0.25">
      <c r="A74" s="95">
        <v>10</v>
      </c>
      <c r="B74" s="7" t="s">
        <v>35</v>
      </c>
      <c r="C74" s="51" t="s">
        <v>40</v>
      </c>
      <c r="D74" s="35">
        <f t="shared" ref="D74" si="9">E74+F74+G74+H74+I74+J74</f>
        <v>1121.1000000000001</v>
      </c>
      <c r="E74" s="53">
        <f t="shared" ref="E74:J74" si="10">E76+E77+E78+E79+E80</f>
        <v>300</v>
      </c>
      <c r="F74" s="53">
        <f t="shared" si="10"/>
        <v>0</v>
      </c>
      <c r="G74" s="53">
        <f t="shared" si="10"/>
        <v>0</v>
      </c>
      <c r="H74" s="44">
        <f t="shared" si="10"/>
        <v>273.7</v>
      </c>
      <c r="I74" s="41">
        <f t="shared" si="10"/>
        <v>273.7</v>
      </c>
      <c r="J74" s="38">
        <f t="shared" si="10"/>
        <v>273.7</v>
      </c>
      <c r="K74" s="95" t="s">
        <v>28</v>
      </c>
    </row>
    <row r="75" spans="1:11" ht="15" customHeight="1" x14ac:dyDescent="0.25">
      <c r="A75" s="93"/>
      <c r="B75" s="96" t="s">
        <v>11</v>
      </c>
      <c r="C75" s="96"/>
      <c r="D75" s="35"/>
      <c r="E75" s="52"/>
      <c r="F75" s="52"/>
      <c r="G75" s="52"/>
      <c r="H75" s="45"/>
      <c r="I75" s="42"/>
      <c r="J75" s="34"/>
      <c r="K75" s="93"/>
    </row>
    <row r="76" spans="1:11" ht="15" customHeight="1" x14ac:dyDescent="0.25">
      <c r="A76" s="93"/>
      <c r="B76" s="96" t="s">
        <v>6</v>
      </c>
      <c r="C76" s="96"/>
      <c r="D76" s="6">
        <v>0</v>
      </c>
      <c r="E76" s="52">
        <v>0</v>
      </c>
      <c r="F76" s="52">
        <v>0</v>
      </c>
      <c r="G76" s="52">
        <v>0</v>
      </c>
      <c r="H76" s="45">
        <v>0</v>
      </c>
      <c r="I76" s="42">
        <v>0</v>
      </c>
      <c r="J76" s="8">
        <v>0</v>
      </c>
      <c r="K76" s="93"/>
    </row>
    <row r="77" spans="1:11" ht="15" customHeight="1" x14ac:dyDescent="0.25">
      <c r="A77" s="93"/>
      <c r="B77" s="96" t="s">
        <v>7</v>
      </c>
      <c r="C77" s="96"/>
      <c r="D77" s="6">
        <v>0</v>
      </c>
      <c r="E77" s="52">
        <v>0</v>
      </c>
      <c r="F77" s="52">
        <v>0</v>
      </c>
      <c r="G77" s="52">
        <v>0</v>
      </c>
      <c r="H77" s="45">
        <v>0</v>
      </c>
      <c r="I77" s="42">
        <v>0</v>
      </c>
      <c r="J77" s="8">
        <v>0</v>
      </c>
      <c r="K77" s="93"/>
    </row>
    <row r="78" spans="1:11" ht="15" customHeight="1" x14ac:dyDescent="0.25">
      <c r="A78" s="93"/>
      <c r="B78" s="96" t="s">
        <v>8</v>
      </c>
      <c r="C78" s="96"/>
      <c r="D78" s="6">
        <f>E78+F78+G78+H78+I78+J78</f>
        <v>1121.1000000000001</v>
      </c>
      <c r="E78" s="52">
        <v>300</v>
      </c>
      <c r="F78" s="52">
        <v>0</v>
      </c>
      <c r="G78" s="52">
        <v>0</v>
      </c>
      <c r="H78" s="45">
        <v>273.7</v>
      </c>
      <c r="I78" s="42">
        <v>273.7</v>
      </c>
      <c r="J78" s="8">
        <v>273.7</v>
      </c>
      <c r="K78" s="93"/>
    </row>
    <row r="79" spans="1:11" ht="15" customHeight="1" x14ac:dyDescent="0.25">
      <c r="A79" s="93"/>
      <c r="B79" s="96" t="s">
        <v>9</v>
      </c>
      <c r="C79" s="96"/>
      <c r="D79" s="6">
        <v>0</v>
      </c>
      <c r="E79" s="52">
        <v>0</v>
      </c>
      <c r="F79" s="52">
        <v>0</v>
      </c>
      <c r="G79" s="52">
        <v>0</v>
      </c>
      <c r="H79" s="45">
        <v>0</v>
      </c>
      <c r="I79" s="42">
        <v>0</v>
      </c>
      <c r="J79" s="8">
        <v>0</v>
      </c>
      <c r="K79" s="93"/>
    </row>
    <row r="80" spans="1:11" s="22" customFormat="1" ht="15" customHeight="1" x14ac:dyDescent="0.25">
      <c r="A80" s="93"/>
      <c r="B80" s="97" t="s">
        <v>10</v>
      </c>
      <c r="C80" s="97"/>
      <c r="D80" s="14">
        <v>0</v>
      </c>
      <c r="E80" s="52">
        <v>0</v>
      </c>
      <c r="F80" s="52">
        <v>0</v>
      </c>
      <c r="G80" s="52">
        <v>0</v>
      </c>
      <c r="H80" s="45">
        <v>0</v>
      </c>
      <c r="I80" s="42">
        <v>0</v>
      </c>
      <c r="J80" s="25">
        <v>0</v>
      </c>
      <c r="K80" s="93"/>
    </row>
    <row r="81" spans="1:11" x14ac:dyDescent="0.25">
      <c r="A81" s="27">
        <v>11</v>
      </c>
      <c r="B81" s="105" t="s">
        <v>19</v>
      </c>
      <c r="C81" s="106"/>
      <c r="D81" s="106"/>
      <c r="E81" s="106"/>
      <c r="F81" s="106"/>
      <c r="G81" s="106"/>
      <c r="H81" s="106"/>
      <c r="I81" s="106"/>
      <c r="J81" s="106"/>
      <c r="K81" s="107"/>
    </row>
    <row r="82" spans="1:11" s="18" customFormat="1" x14ac:dyDescent="0.25">
      <c r="A82" s="95">
        <v>12</v>
      </c>
      <c r="B82" s="97" t="s">
        <v>24</v>
      </c>
      <c r="C82" s="97"/>
      <c r="D82" s="21">
        <f>E82+F82+G82+H82+I82+J82</f>
        <v>19110.23</v>
      </c>
      <c r="E82" s="21">
        <f t="shared" ref="E82:J82" si="11">E83+E84+E85</f>
        <v>3294.13</v>
      </c>
      <c r="F82" s="21">
        <f t="shared" si="11"/>
        <v>3610.05</v>
      </c>
      <c r="G82" s="21">
        <f t="shared" si="11"/>
        <v>3610.05</v>
      </c>
      <c r="H82" s="21">
        <f>H88+H95</f>
        <v>2743.9</v>
      </c>
      <c r="I82" s="21">
        <f t="shared" si="11"/>
        <v>2008.7</v>
      </c>
      <c r="J82" s="21">
        <f t="shared" si="11"/>
        <v>3843.4</v>
      </c>
      <c r="K82" s="95"/>
    </row>
    <row r="83" spans="1:11" s="18" customFormat="1" x14ac:dyDescent="0.25">
      <c r="A83" s="93"/>
      <c r="B83" s="97" t="s">
        <v>6</v>
      </c>
      <c r="C83" s="97"/>
      <c r="D83" s="15">
        <v>0</v>
      </c>
      <c r="E83" s="15">
        <v>0</v>
      </c>
      <c r="F83" s="15">
        <v>0</v>
      </c>
      <c r="G83" s="15">
        <v>0</v>
      </c>
      <c r="H83" s="15">
        <v>0</v>
      </c>
      <c r="I83" s="15">
        <v>0</v>
      </c>
      <c r="J83" s="15">
        <v>0</v>
      </c>
      <c r="K83" s="93"/>
    </row>
    <row r="84" spans="1:11" s="18" customFormat="1" x14ac:dyDescent="0.25">
      <c r="A84" s="93"/>
      <c r="B84" s="97" t="s">
        <v>7</v>
      </c>
      <c r="C84" s="97"/>
      <c r="D84" s="15">
        <v>0</v>
      </c>
      <c r="E84" s="15">
        <v>0</v>
      </c>
      <c r="F84" s="15">
        <v>0</v>
      </c>
      <c r="G84" s="15">
        <v>0</v>
      </c>
      <c r="H84" s="15">
        <v>0</v>
      </c>
      <c r="I84" s="15">
        <v>0</v>
      </c>
      <c r="J84" s="15">
        <v>0</v>
      </c>
      <c r="K84" s="93"/>
    </row>
    <row r="85" spans="1:11" s="18" customFormat="1" x14ac:dyDescent="0.25">
      <c r="A85" s="93"/>
      <c r="B85" s="97" t="s">
        <v>8</v>
      </c>
      <c r="C85" s="97"/>
      <c r="D85" s="30">
        <f>E85+F85+G85+H85+I85+J85</f>
        <v>19110.23</v>
      </c>
      <c r="E85" s="30">
        <f t="shared" ref="E85:J85" si="12">E92+E99</f>
        <v>3294.13</v>
      </c>
      <c r="F85" s="39">
        <f t="shared" si="12"/>
        <v>3610.05</v>
      </c>
      <c r="G85" s="30">
        <f t="shared" si="12"/>
        <v>3610.05</v>
      </c>
      <c r="H85" s="45">
        <f>H92+H99</f>
        <v>2743.9</v>
      </c>
      <c r="I85" s="42">
        <f t="shared" si="12"/>
        <v>2008.7</v>
      </c>
      <c r="J85" s="23">
        <f t="shared" si="12"/>
        <v>3843.4</v>
      </c>
      <c r="K85" s="93"/>
    </row>
    <row r="86" spans="1:11" s="17" customFormat="1" x14ac:dyDescent="0.25">
      <c r="A86" s="93"/>
      <c r="B86" s="97" t="s">
        <v>9</v>
      </c>
      <c r="C86" s="97"/>
      <c r="D86" s="15">
        <v>0</v>
      </c>
      <c r="E86" s="15">
        <v>0</v>
      </c>
      <c r="F86" s="15">
        <v>0</v>
      </c>
      <c r="G86" s="15">
        <v>0</v>
      </c>
      <c r="H86" s="15">
        <v>0</v>
      </c>
      <c r="I86" s="15">
        <v>0</v>
      </c>
      <c r="J86" s="15">
        <v>0</v>
      </c>
      <c r="K86" s="93"/>
    </row>
    <row r="87" spans="1:11" s="17" customFormat="1" x14ac:dyDescent="0.25">
      <c r="A87" s="93"/>
      <c r="B87" s="97" t="s">
        <v>10</v>
      </c>
      <c r="C87" s="97"/>
      <c r="D87" s="15">
        <v>0</v>
      </c>
      <c r="E87" s="15">
        <v>0</v>
      </c>
      <c r="F87" s="15">
        <v>0</v>
      </c>
      <c r="G87" s="15">
        <v>0</v>
      </c>
      <c r="H87" s="15">
        <v>0</v>
      </c>
      <c r="I87" s="15">
        <v>0</v>
      </c>
      <c r="J87" s="15">
        <v>0</v>
      </c>
      <c r="K87" s="93"/>
    </row>
    <row r="88" spans="1:11" ht="90" x14ac:dyDescent="0.25">
      <c r="A88" s="95">
        <v>13</v>
      </c>
      <c r="B88" s="9" t="s">
        <v>27</v>
      </c>
      <c r="C88" s="51" t="s">
        <v>40</v>
      </c>
      <c r="D88" s="108">
        <f>SUM(E88:J89)</f>
        <v>15840.23</v>
      </c>
      <c r="E88" s="98">
        <f t="shared" ref="E88:I88" si="13">E90+E91+E92</f>
        <v>2794.13</v>
      </c>
      <c r="F88" s="104">
        <f t="shared" si="13"/>
        <v>3110.05</v>
      </c>
      <c r="G88" s="104">
        <f>G90+G91+G92+G93+G94</f>
        <v>3110.05</v>
      </c>
      <c r="H88" s="104">
        <f>H90+H91+H92+H93+H94</f>
        <v>2153.9</v>
      </c>
      <c r="I88" s="104">
        <f t="shared" si="13"/>
        <v>1418.7</v>
      </c>
      <c r="J88" s="104">
        <v>3253.4</v>
      </c>
      <c r="K88" s="95" t="s">
        <v>14</v>
      </c>
    </row>
    <row r="89" spans="1:11" x14ac:dyDescent="0.25">
      <c r="A89" s="93"/>
      <c r="B89" s="96" t="s">
        <v>11</v>
      </c>
      <c r="C89" s="96"/>
      <c r="D89" s="108"/>
      <c r="E89" s="99"/>
      <c r="F89" s="104"/>
      <c r="G89" s="104"/>
      <c r="H89" s="104"/>
      <c r="I89" s="104"/>
      <c r="J89" s="104"/>
      <c r="K89" s="93"/>
    </row>
    <row r="90" spans="1:11" x14ac:dyDescent="0.25">
      <c r="A90" s="93"/>
      <c r="B90" s="96" t="s">
        <v>6</v>
      </c>
      <c r="C90" s="96"/>
      <c r="D90" s="6">
        <v>0</v>
      </c>
      <c r="E90" s="52">
        <v>0</v>
      </c>
      <c r="F90" s="52">
        <v>0</v>
      </c>
      <c r="G90" s="52">
        <v>0</v>
      </c>
      <c r="H90" s="45">
        <v>0</v>
      </c>
      <c r="I90" s="42">
        <v>0</v>
      </c>
      <c r="J90" s="8">
        <v>0</v>
      </c>
      <c r="K90" s="93"/>
    </row>
    <row r="91" spans="1:11" x14ac:dyDescent="0.25">
      <c r="A91" s="93"/>
      <c r="B91" s="96" t="s">
        <v>7</v>
      </c>
      <c r="C91" s="96"/>
      <c r="D91" s="6">
        <v>0</v>
      </c>
      <c r="E91" s="52">
        <v>0</v>
      </c>
      <c r="F91" s="52">
        <v>0</v>
      </c>
      <c r="G91" s="52">
        <v>0</v>
      </c>
      <c r="H91" s="45">
        <v>0</v>
      </c>
      <c r="I91" s="42">
        <v>0</v>
      </c>
      <c r="J91" s="8">
        <v>0</v>
      </c>
      <c r="K91" s="93"/>
    </row>
    <row r="92" spans="1:11" x14ac:dyDescent="0.25">
      <c r="A92" s="93"/>
      <c r="B92" s="96" t="s">
        <v>8</v>
      </c>
      <c r="C92" s="96"/>
      <c r="D92" s="6">
        <f>E92+F92+G92+H92+I92+J92</f>
        <v>15840.23</v>
      </c>
      <c r="E92" s="52">
        <v>2794.13</v>
      </c>
      <c r="F92" s="39">
        <v>3110.05</v>
      </c>
      <c r="G92" s="52">
        <v>3110.05</v>
      </c>
      <c r="H92" s="45">
        <v>2153.9</v>
      </c>
      <c r="I92" s="42">
        <v>1418.7</v>
      </c>
      <c r="J92" s="8">
        <v>3253.4</v>
      </c>
      <c r="K92" s="93"/>
    </row>
    <row r="93" spans="1:11" x14ac:dyDescent="0.25">
      <c r="A93" s="93"/>
      <c r="B93" s="96" t="s">
        <v>9</v>
      </c>
      <c r="C93" s="96"/>
      <c r="D93" s="6">
        <v>0</v>
      </c>
      <c r="E93" s="52">
        <v>0</v>
      </c>
      <c r="F93" s="52">
        <v>0</v>
      </c>
      <c r="G93" s="52">
        <v>0</v>
      </c>
      <c r="H93" s="45">
        <v>0</v>
      </c>
      <c r="I93" s="42">
        <v>0</v>
      </c>
      <c r="J93" s="8">
        <v>0</v>
      </c>
      <c r="K93" s="93"/>
    </row>
    <row r="94" spans="1:11" s="22" customFormat="1" x14ac:dyDescent="0.25">
      <c r="A94" s="93"/>
      <c r="B94" s="102" t="s">
        <v>10</v>
      </c>
      <c r="C94" s="103"/>
      <c r="D94" s="14">
        <v>0</v>
      </c>
      <c r="E94" s="52">
        <v>0</v>
      </c>
      <c r="F94" s="52">
        <v>0</v>
      </c>
      <c r="G94" s="52">
        <v>0</v>
      </c>
      <c r="H94" s="45">
        <v>0</v>
      </c>
      <c r="I94" s="42">
        <v>0</v>
      </c>
      <c r="J94" s="25">
        <v>0</v>
      </c>
      <c r="K94" s="93"/>
    </row>
    <row r="95" spans="1:11" ht="90" x14ac:dyDescent="0.25">
      <c r="A95" s="95">
        <v>14</v>
      </c>
      <c r="B95" s="7" t="s">
        <v>21</v>
      </c>
      <c r="C95" s="3" t="s">
        <v>40</v>
      </c>
      <c r="D95" s="108">
        <f>SUM(E95:J96)</f>
        <v>3270</v>
      </c>
      <c r="E95" s="98">
        <f t="shared" ref="E95:J95" si="14">E97+E98+E99</f>
        <v>500</v>
      </c>
      <c r="F95" s="104">
        <f t="shared" si="14"/>
        <v>500</v>
      </c>
      <c r="G95" s="104">
        <f t="shared" si="14"/>
        <v>500</v>
      </c>
      <c r="H95" s="104">
        <v>590</v>
      </c>
      <c r="I95" s="104">
        <f t="shared" si="14"/>
        <v>590</v>
      </c>
      <c r="J95" s="104">
        <f t="shared" si="14"/>
        <v>590</v>
      </c>
      <c r="K95" s="95" t="s">
        <v>20</v>
      </c>
    </row>
    <row r="96" spans="1:11" x14ac:dyDescent="0.25">
      <c r="A96" s="93"/>
      <c r="B96" s="96" t="s">
        <v>11</v>
      </c>
      <c r="C96" s="96"/>
      <c r="D96" s="108"/>
      <c r="E96" s="99"/>
      <c r="F96" s="104"/>
      <c r="G96" s="104"/>
      <c r="H96" s="104"/>
      <c r="I96" s="104"/>
      <c r="J96" s="104"/>
      <c r="K96" s="93"/>
    </row>
    <row r="97" spans="1:11" x14ac:dyDescent="0.25">
      <c r="A97" s="93"/>
      <c r="B97" s="96" t="s">
        <v>6</v>
      </c>
      <c r="C97" s="96"/>
      <c r="D97" s="6">
        <v>0</v>
      </c>
      <c r="E97" s="52">
        <v>0</v>
      </c>
      <c r="F97" s="52">
        <v>0</v>
      </c>
      <c r="G97" s="52">
        <v>0</v>
      </c>
      <c r="H97" s="45">
        <v>0</v>
      </c>
      <c r="I97" s="42">
        <v>0</v>
      </c>
      <c r="J97" s="8">
        <v>0</v>
      </c>
      <c r="K97" s="93"/>
    </row>
    <row r="98" spans="1:11" ht="15.75" customHeight="1" x14ac:dyDescent="0.25">
      <c r="A98" s="93"/>
      <c r="B98" s="96" t="s">
        <v>7</v>
      </c>
      <c r="C98" s="96"/>
      <c r="D98" s="6">
        <v>0</v>
      </c>
      <c r="E98" s="52">
        <v>0</v>
      </c>
      <c r="F98" s="52">
        <v>0</v>
      </c>
      <c r="G98" s="52">
        <v>0</v>
      </c>
      <c r="H98" s="45">
        <v>0</v>
      </c>
      <c r="I98" s="42">
        <v>0</v>
      </c>
      <c r="J98" s="8">
        <v>0</v>
      </c>
      <c r="K98" s="93"/>
    </row>
    <row r="99" spans="1:11" x14ac:dyDescent="0.25">
      <c r="A99" s="93"/>
      <c r="B99" s="96" t="s">
        <v>8</v>
      </c>
      <c r="C99" s="96"/>
      <c r="D99" s="6">
        <f>E99+F99+G99+H99+I99+J99</f>
        <v>3270</v>
      </c>
      <c r="E99" s="52">
        <v>500</v>
      </c>
      <c r="F99" s="52">
        <v>500</v>
      </c>
      <c r="G99" s="52">
        <v>500</v>
      </c>
      <c r="H99" s="45">
        <v>590</v>
      </c>
      <c r="I99" s="42">
        <v>590</v>
      </c>
      <c r="J99" s="8">
        <v>590</v>
      </c>
      <c r="K99" s="93"/>
    </row>
    <row r="100" spans="1:11" x14ac:dyDescent="0.25">
      <c r="A100" s="93"/>
      <c r="B100" s="102" t="s">
        <v>9</v>
      </c>
      <c r="C100" s="103"/>
      <c r="D100" s="6">
        <v>0</v>
      </c>
      <c r="E100" s="52">
        <v>0</v>
      </c>
      <c r="F100" s="52">
        <v>0</v>
      </c>
      <c r="G100" s="52">
        <v>0</v>
      </c>
      <c r="H100" s="45">
        <v>0</v>
      </c>
      <c r="I100" s="42">
        <v>0</v>
      </c>
      <c r="J100" s="8">
        <v>0</v>
      </c>
      <c r="K100" s="93"/>
    </row>
    <row r="101" spans="1:11" s="22" customFormat="1" x14ac:dyDescent="0.25">
      <c r="A101" s="93"/>
      <c r="B101" s="102" t="s">
        <v>10</v>
      </c>
      <c r="C101" s="103"/>
      <c r="D101" s="14">
        <v>0</v>
      </c>
      <c r="E101" s="52">
        <v>0</v>
      </c>
      <c r="F101" s="52">
        <v>0</v>
      </c>
      <c r="G101" s="52">
        <v>0</v>
      </c>
      <c r="H101" s="45">
        <v>0</v>
      </c>
      <c r="I101" s="42">
        <v>0</v>
      </c>
      <c r="J101" s="25">
        <v>0</v>
      </c>
      <c r="K101" s="93"/>
    </row>
    <row r="102" spans="1:11" x14ac:dyDescent="0.25">
      <c r="A102" s="27">
        <v>15</v>
      </c>
      <c r="B102" s="110" t="s">
        <v>15</v>
      </c>
      <c r="C102" s="110"/>
      <c r="D102" s="110"/>
      <c r="E102" s="110"/>
      <c r="F102" s="110"/>
      <c r="G102" s="110"/>
      <c r="H102" s="110"/>
      <c r="I102" s="110"/>
      <c r="J102" s="110"/>
      <c r="K102" s="110"/>
    </row>
    <row r="103" spans="1:11" x14ac:dyDescent="0.25">
      <c r="A103" s="95">
        <v>16</v>
      </c>
      <c r="B103" s="97" t="s">
        <v>23</v>
      </c>
      <c r="C103" s="97"/>
      <c r="D103" s="21">
        <f>E103+F103+G103+H103+I103+J103</f>
        <v>7436.4000000000005</v>
      </c>
      <c r="E103" s="21">
        <f t="shared" ref="E103:I103" si="15">E104+E105+E106</f>
        <v>500</v>
      </c>
      <c r="F103" s="21">
        <f t="shared" si="15"/>
        <v>500</v>
      </c>
      <c r="G103" s="21">
        <f t="shared" si="15"/>
        <v>500</v>
      </c>
      <c r="H103" s="21">
        <f>H109</f>
        <v>1978.8</v>
      </c>
      <c r="I103" s="21">
        <f t="shared" si="15"/>
        <v>1978.8</v>
      </c>
      <c r="J103" s="21">
        <f>J109</f>
        <v>1978.8</v>
      </c>
      <c r="K103" s="142"/>
    </row>
    <row r="104" spans="1:11" x14ac:dyDescent="0.25">
      <c r="A104" s="93"/>
      <c r="B104" s="97" t="s">
        <v>6</v>
      </c>
      <c r="C104" s="97"/>
      <c r="D104" s="19">
        <v>0</v>
      </c>
      <c r="E104" s="52">
        <v>0</v>
      </c>
      <c r="F104" s="52">
        <v>0</v>
      </c>
      <c r="G104" s="52">
        <v>0</v>
      </c>
      <c r="H104" s="45">
        <v>0</v>
      </c>
      <c r="I104" s="42">
        <v>0</v>
      </c>
      <c r="J104" s="20">
        <v>0</v>
      </c>
      <c r="K104" s="143"/>
    </row>
    <row r="105" spans="1:11" x14ac:dyDescent="0.25">
      <c r="A105" s="93"/>
      <c r="B105" s="97" t="s">
        <v>7</v>
      </c>
      <c r="C105" s="97"/>
      <c r="D105" s="19">
        <v>0</v>
      </c>
      <c r="E105" s="52">
        <v>0</v>
      </c>
      <c r="F105" s="52">
        <v>0</v>
      </c>
      <c r="G105" s="52">
        <v>0</v>
      </c>
      <c r="H105" s="45">
        <v>0</v>
      </c>
      <c r="I105" s="42">
        <v>0</v>
      </c>
      <c r="J105" s="20">
        <v>0</v>
      </c>
      <c r="K105" s="143"/>
    </row>
    <row r="106" spans="1:11" x14ac:dyDescent="0.25">
      <c r="A106" s="93"/>
      <c r="B106" s="97" t="s">
        <v>8</v>
      </c>
      <c r="C106" s="97"/>
      <c r="D106" s="31">
        <f>E106+F106+G106+H106+I106+J106</f>
        <v>7436.4000000000005</v>
      </c>
      <c r="E106" s="52">
        <f t="shared" ref="E106:J106" si="16">E114</f>
        <v>500</v>
      </c>
      <c r="F106" s="52">
        <f t="shared" si="16"/>
        <v>500</v>
      </c>
      <c r="G106" s="52">
        <f t="shared" si="16"/>
        <v>500</v>
      </c>
      <c r="H106" s="45">
        <f t="shared" si="16"/>
        <v>1978.8</v>
      </c>
      <c r="I106" s="42">
        <f t="shared" si="16"/>
        <v>1978.8</v>
      </c>
      <c r="J106" s="20">
        <f t="shared" si="16"/>
        <v>1978.8</v>
      </c>
      <c r="K106" s="143"/>
    </row>
    <row r="107" spans="1:11" x14ac:dyDescent="0.25">
      <c r="A107" s="93"/>
      <c r="B107" s="97" t="s">
        <v>9</v>
      </c>
      <c r="C107" s="97"/>
      <c r="D107" s="19">
        <v>0</v>
      </c>
      <c r="E107" s="52">
        <v>0</v>
      </c>
      <c r="F107" s="52">
        <v>0</v>
      </c>
      <c r="G107" s="52">
        <v>0</v>
      </c>
      <c r="H107" s="45">
        <v>0</v>
      </c>
      <c r="I107" s="42">
        <v>0</v>
      </c>
      <c r="J107" s="20">
        <v>0</v>
      </c>
      <c r="K107" s="143"/>
    </row>
    <row r="108" spans="1:11" x14ac:dyDescent="0.25">
      <c r="A108" s="93"/>
      <c r="B108" s="127" t="s">
        <v>10</v>
      </c>
      <c r="C108" s="127"/>
      <c r="D108" s="36">
        <v>0</v>
      </c>
      <c r="E108" s="33">
        <v>0</v>
      </c>
      <c r="F108" s="33">
        <v>0</v>
      </c>
      <c r="G108" s="33">
        <v>0</v>
      </c>
      <c r="H108" s="33">
        <v>0</v>
      </c>
      <c r="I108" s="33">
        <v>0</v>
      </c>
      <c r="J108" s="33">
        <v>0</v>
      </c>
      <c r="K108" s="143"/>
    </row>
    <row r="109" spans="1:11" ht="90" x14ac:dyDescent="0.25">
      <c r="A109" s="96">
        <v>17</v>
      </c>
      <c r="B109" s="37" t="s">
        <v>22</v>
      </c>
      <c r="C109" s="51" t="s">
        <v>40</v>
      </c>
      <c r="D109" s="108">
        <f>SUM(E109:J110)</f>
        <v>7436.4000000000005</v>
      </c>
      <c r="E109" s="104">
        <f t="shared" ref="E109:I109" si="17">E111+E112+E114</f>
        <v>500</v>
      </c>
      <c r="F109" s="104">
        <f t="shared" si="17"/>
        <v>500</v>
      </c>
      <c r="G109" s="104">
        <f>G111+G112+G114+G115+G116</f>
        <v>500</v>
      </c>
      <c r="H109" s="104">
        <f>H111+H112+H114+H115+H116</f>
        <v>1978.8</v>
      </c>
      <c r="I109" s="104">
        <f t="shared" si="17"/>
        <v>1978.8</v>
      </c>
      <c r="J109" s="104">
        <f>J111+J112+J114+J115+J116</f>
        <v>1978.8</v>
      </c>
      <c r="K109" s="144" t="s">
        <v>36</v>
      </c>
    </row>
    <row r="110" spans="1:11" x14ac:dyDescent="0.25">
      <c r="A110" s="96"/>
      <c r="B110" s="96" t="s">
        <v>11</v>
      </c>
      <c r="C110" s="96"/>
      <c r="D110" s="108"/>
      <c r="E110" s="104"/>
      <c r="F110" s="104"/>
      <c r="G110" s="104"/>
      <c r="H110" s="104"/>
      <c r="I110" s="104"/>
      <c r="J110" s="104"/>
      <c r="K110" s="145"/>
    </row>
    <row r="111" spans="1:11" x14ac:dyDescent="0.25">
      <c r="A111" s="96"/>
      <c r="B111" s="96" t="s">
        <v>6</v>
      </c>
      <c r="C111" s="96"/>
      <c r="D111" s="35">
        <v>0</v>
      </c>
      <c r="E111" s="52">
        <v>0</v>
      </c>
      <c r="F111" s="52">
        <v>0</v>
      </c>
      <c r="G111" s="52">
        <v>0</v>
      </c>
      <c r="H111" s="45">
        <v>0</v>
      </c>
      <c r="I111" s="42">
        <v>0</v>
      </c>
      <c r="J111" s="34">
        <v>0</v>
      </c>
      <c r="K111" s="145"/>
    </row>
    <row r="112" spans="1:11" ht="11.25" customHeight="1" x14ac:dyDescent="0.25">
      <c r="A112" s="96"/>
      <c r="B112" s="96" t="s">
        <v>7</v>
      </c>
      <c r="C112" s="96"/>
      <c r="D112" s="108">
        <v>0</v>
      </c>
      <c r="E112" s="109">
        <v>0</v>
      </c>
      <c r="F112" s="109">
        <v>0</v>
      </c>
      <c r="G112" s="109">
        <v>0</v>
      </c>
      <c r="H112" s="109">
        <v>0</v>
      </c>
      <c r="I112" s="109">
        <v>0</v>
      </c>
      <c r="J112" s="109">
        <v>0</v>
      </c>
      <c r="K112" s="145"/>
    </row>
    <row r="113" spans="1:11" ht="6" customHeight="1" x14ac:dyDescent="0.25">
      <c r="A113" s="96"/>
      <c r="B113" s="96"/>
      <c r="C113" s="96"/>
      <c r="D113" s="108"/>
      <c r="E113" s="109"/>
      <c r="F113" s="109"/>
      <c r="G113" s="109"/>
      <c r="H113" s="109"/>
      <c r="I113" s="109"/>
      <c r="J113" s="109"/>
      <c r="K113" s="145"/>
    </row>
    <row r="114" spans="1:11" x14ac:dyDescent="0.25">
      <c r="A114" s="96"/>
      <c r="B114" s="96" t="s">
        <v>8</v>
      </c>
      <c r="C114" s="96"/>
      <c r="D114" s="35">
        <f>E114+F114+G114+H114+I114+J114</f>
        <v>7436.4000000000005</v>
      </c>
      <c r="E114" s="52">
        <v>500</v>
      </c>
      <c r="F114" s="52">
        <v>500</v>
      </c>
      <c r="G114" s="52">
        <v>500</v>
      </c>
      <c r="H114" s="45">
        <v>1978.8</v>
      </c>
      <c r="I114" s="42">
        <v>1978.8</v>
      </c>
      <c r="J114" s="34">
        <v>1978.8</v>
      </c>
      <c r="K114" s="145"/>
    </row>
    <row r="115" spans="1:11" x14ac:dyDescent="0.25">
      <c r="A115" s="96"/>
      <c r="B115" s="96" t="s">
        <v>9</v>
      </c>
      <c r="C115" s="96"/>
      <c r="D115" s="35">
        <v>0</v>
      </c>
      <c r="E115" s="52">
        <v>0</v>
      </c>
      <c r="F115" s="52">
        <v>0</v>
      </c>
      <c r="G115" s="52">
        <v>0</v>
      </c>
      <c r="H115" s="45">
        <v>0</v>
      </c>
      <c r="I115" s="42">
        <v>0</v>
      </c>
      <c r="J115" s="34">
        <v>0</v>
      </c>
      <c r="K115" s="145"/>
    </row>
    <row r="116" spans="1:11" s="22" customFormat="1" x14ac:dyDescent="0.25">
      <c r="A116" s="96"/>
      <c r="B116" s="96" t="s">
        <v>10</v>
      </c>
      <c r="C116" s="96"/>
      <c r="D116" s="35">
        <v>0</v>
      </c>
      <c r="E116" s="52">
        <v>0</v>
      </c>
      <c r="F116" s="52">
        <v>0</v>
      </c>
      <c r="G116" s="52">
        <v>0</v>
      </c>
      <c r="H116" s="45">
        <v>0</v>
      </c>
      <c r="I116" s="42">
        <v>0</v>
      </c>
      <c r="J116" s="34">
        <v>0</v>
      </c>
      <c r="K116" s="145"/>
    </row>
    <row r="117" spans="1:11" x14ac:dyDescent="0.25">
      <c r="B117" s="111"/>
      <c r="C117" s="111"/>
      <c r="D117" s="10"/>
      <c r="E117" s="11"/>
      <c r="F117" s="11"/>
      <c r="G117" s="11"/>
      <c r="H117" s="11"/>
      <c r="I117" s="11"/>
      <c r="J117" s="11"/>
      <c r="K117" s="12"/>
    </row>
    <row r="118" spans="1:11" ht="15.75" x14ac:dyDescent="0.25">
      <c r="A118" s="124"/>
      <c r="B118" s="124"/>
    </row>
    <row r="119" spans="1:11" ht="15.75" x14ac:dyDescent="0.25">
      <c r="A119" s="124" t="s">
        <v>42</v>
      </c>
      <c r="B119" s="124"/>
      <c r="C119" s="22"/>
      <c r="D119" s="22"/>
      <c r="E119" s="22"/>
      <c r="F119" s="22"/>
      <c r="G119" s="22"/>
      <c r="H119" s="22"/>
      <c r="I119" s="22"/>
      <c r="J119" s="22"/>
      <c r="K119" s="22"/>
    </row>
    <row r="120" spans="1:11" ht="16.5" thickBot="1" x14ac:dyDescent="0.3">
      <c r="A120" s="124" t="s">
        <v>67</v>
      </c>
      <c r="B120" s="124"/>
      <c r="C120" s="124"/>
      <c r="D120" s="124"/>
      <c r="E120" s="124"/>
      <c r="F120" s="124"/>
      <c r="G120" s="124"/>
      <c r="H120" s="124"/>
      <c r="I120" s="124"/>
      <c r="J120" s="124"/>
      <c r="K120" s="124"/>
    </row>
    <row r="121" spans="1:11" ht="73.5" customHeight="1" x14ac:dyDescent="0.25">
      <c r="A121" s="146" t="s">
        <v>43</v>
      </c>
      <c r="B121" s="146" t="s">
        <v>44</v>
      </c>
      <c r="C121" s="148" t="s">
        <v>45</v>
      </c>
      <c r="D121" s="150" t="s">
        <v>46</v>
      </c>
      <c r="E121" s="150"/>
      <c r="F121" s="150"/>
      <c r="G121" s="22"/>
      <c r="H121" s="22"/>
      <c r="I121" s="22"/>
      <c r="J121" s="22"/>
      <c r="K121" s="22"/>
    </row>
    <row r="122" spans="1:11" ht="30.75" thickBot="1" x14ac:dyDescent="0.3">
      <c r="A122" s="147"/>
      <c r="B122" s="147"/>
      <c r="C122" s="149"/>
      <c r="D122" s="57" t="s">
        <v>47</v>
      </c>
      <c r="E122" s="57" t="s">
        <v>48</v>
      </c>
      <c r="F122" s="58" t="s">
        <v>68</v>
      </c>
      <c r="G122" s="22"/>
      <c r="H122" s="22"/>
      <c r="I122" s="22"/>
      <c r="J122" s="22"/>
      <c r="K122" s="22"/>
    </row>
    <row r="123" spans="1:11" ht="15.75" thickBot="1" x14ac:dyDescent="0.3">
      <c r="A123" s="59">
        <v>1</v>
      </c>
      <c r="B123" s="60">
        <v>2</v>
      </c>
      <c r="C123" s="61">
        <v>3</v>
      </c>
      <c r="D123" s="62">
        <v>3</v>
      </c>
      <c r="E123" s="62">
        <v>4</v>
      </c>
      <c r="F123" s="62">
        <v>5</v>
      </c>
      <c r="G123" s="22"/>
      <c r="H123" s="22"/>
      <c r="I123" s="22"/>
      <c r="J123" s="22"/>
      <c r="K123" s="22"/>
    </row>
    <row r="124" spans="1:11" ht="15" customHeight="1" x14ac:dyDescent="0.25">
      <c r="A124" s="63">
        <v>1</v>
      </c>
      <c r="B124" s="64" t="s">
        <v>49</v>
      </c>
      <c r="C124" s="65"/>
      <c r="D124" s="56">
        <f>D127+D129</f>
        <v>13852.21</v>
      </c>
      <c r="E124" s="66">
        <f>E127</f>
        <v>666.48</v>
      </c>
      <c r="F124" s="66">
        <f>F127+F129</f>
        <v>10352.209999999999</v>
      </c>
      <c r="G124" s="22"/>
      <c r="H124" s="22"/>
      <c r="I124" s="22"/>
      <c r="J124" s="22"/>
      <c r="K124" s="22"/>
    </row>
    <row r="125" spans="1:11" ht="15" customHeight="1" x14ac:dyDescent="0.25">
      <c r="A125" s="62">
        <v>2</v>
      </c>
      <c r="B125" s="67" t="s">
        <v>50</v>
      </c>
      <c r="C125" s="68"/>
      <c r="D125" s="69">
        <v>0</v>
      </c>
      <c r="E125" s="69">
        <v>0</v>
      </c>
      <c r="F125" s="69">
        <v>0</v>
      </c>
      <c r="G125" s="22"/>
      <c r="H125" s="22"/>
      <c r="I125" s="22"/>
      <c r="J125" s="22"/>
      <c r="K125" s="22"/>
    </row>
    <row r="126" spans="1:11" x14ac:dyDescent="0.25">
      <c r="A126" s="63">
        <v>3</v>
      </c>
      <c r="B126" s="67" t="s">
        <v>51</v>
      </c>
      <c r="C126" s="68"/>
      <c r="D126" s="69">
        <v>0</v>
      </c>
      <c r="E126" s="69">
        <v>0</v>
      </c>
      <c r="F126" s="69">
        <v>0</v>
      </c>
      <c r="G126" s="22"/>
      <c r="H126" s="22"/>
      <c r="I126" s="22"/>
      <c r="J126" s="22"/>
      <c r="K126" s="22"/>
    </row>
    <row r="127" spans="1:11" x14ac:dyDescent="0.25">
      <c r="A127" s="62">
        <v>4</v>
      </c>
      <c r="B127" s="67" t="s">
        <v>52</v>
      </c>
      <c r="C127" s="68"/>
      <c r="D127" s="69">
        <f>D136+D142+D148+D155+D161+D167+D173+D179+D185+D191</f>
        <v>13852.21</v>
      </c>
      <c r="E127" s="69">
        <f>E136+E142+E148+E155+E161+E167+E173+E179+E185+E185+E179+E185+E191</f>
        <v>666.48</v>
      </c>
      <c r="F127" s="69">
        <f>F136+F142+F155+F161+F173+F179+F185+F191</f>
        <v>10352.209999999999</v>
      </c>
      <c r="G127" s="22"/>
      <c r="H127" s="22"/>
      <c r="I127" s="22"/>
      <c r="J127" s="22"/>
      <c r="K127" s="22"/>
    </row>
    <row r="128" spans="1:11" ht="30.75" x14ac:dyDescent="0.25">
      <c r="A128" s="63">
        <v>5</v>
      </c>
      <c r="B128" s="70" t="s">
        <v>9</v>
      </c>
      <c r="C128" s="68"/>
      <c r="D128" s="69">
        <v>0</v>
      </c>
      <c r="E128" s="69">
        <v>0</v>
      </c>
      <c r="F128" s="69">
        <v>0</v>
      </c>
      <c r="G128" s="22"/>
      <c r="H128" s="22"/>
      <c r="I128" s="22"/>
      <c r="J128" s="22"/>
      <c r="K128" s="22"/>
    </row>
    <row r="129" spans="1:11" x14ac:dyDescent="0.25">
      <c r="A129" s="62">
        <v>6</v>
      </c>
      <c r="B129" s="67" t="s">
        <v>10</v>
      </c>
      <c r="C129" s="68"/>
      <c r="D129" s="57">
        <v>0</v>
      </c>
      <c r="E129" s="57">
        <v>0</v>
      </c>
      <c r="F129" s="57">
        <v>0</v>
      </c>
      <c r="G129" s="22"/>
      <c r="H129" s="22"/>
      <c r="I129" s="22"/>
      <c r="J129" s="22"/>
      <c r="K129" s="22"/>
    </row>
    <row r="130" spans="1:11" ht="30" x14ac:dyDescent="0.25">
      <c r="A130" s="63">
        <v>7</v>
      </c>
      <c r="B130" s="71" t="s">
        <v>53</v>
      </c>
      <c r="C130" s="68"/>
      <c r="D130" s="69"/>
      <c r="E130" s="69"/>
      <c r="F130" s="72"/>
      <c r="G130" s="22"/>
      <c r="H130" s="22"/>
      <c r="I130" s="22"/>
      <c r="J130" s="22"/>
      <c r="K130" s="22"/>
    </row>
    <row r="131" spans="1:11" x14ac:dyDescent="0.25">
      <c r="A131" s="62">
        <v>8</v>
      </c>
      <c r="B131" s="67" t="s">
        <v>50</v>
      </c>
      <c r="C131" s="68"/>
      <c r="D131" s="69"/>
      <c r="E131" s="69"/>
      <c r="F131" s="72"/>
      <c r="G131" s="22"/>
      <c r="H131" s="22"/>
      <c r="I131" s="22"/>
      <c r="J131" s="22"/>
      <c r="K131" s="22"/>
    </row>
    <row r="132" spans="1:11" x14ac:dyDescent="0.25">
      <c r="A132" s="63">
        <v>9</v>
      </c>
      <c r="B132" s="67" t="s">
        <v>51</v>
      </c>
      <c r="C132" s="68"/>
      <c r="D132" s="69"/>
      <c r="E132" s="69"/>
      <c r="F132" s="72"/>
      <c r="G132" s="22"/>
      <c r="H132" s="22"/>
      <c r="I132" s="22"/>
      <c r="J132" s="22"/>
      <c r="K132" s="22"/>
    </row>
    <row r="133" spans="1:11" x14ac:dyDescent="0.25">
      <c r="A133" s="62">
        <v>10</v>
      </c>
      <c r="B133" s="67" t="s">
        <v>52</v>
      </c>
      <c r="C133" s="68"/>
      <c r="D133" s="69"/>
      <c r="E133" s="69"/>
      <c r="F133" s="72"/>
      <c r="G133" s="22"/>
      <c r="H133" s="22"/>
      <c r="I133" s="22"/>
      <c r="J133" s="22"/>
      <c r="K133" s="22"/>
    </row>
    <row r="134" spans="1:11" ht="30.75" x14ac:dyDescent="0.25">
      <c r="A134" s="63">
        <v>11</v>
      </c>
      <c r="B134" s="70" t="s">
        <v>9</v>
      </c>
      <c r="C134" s="68"/>
      <c r="D134" s="69"/>
      <c r="E134" s="69"/>
      <c r="F134" s="72"/>
      <c r="G134" s="22"/>
      <c r="H134" s="22"/>
      <c r="I134" s="22"/>
      <c r="J134" s="22"/>
      <c r="K134" s="22"/>
    </row>
    <row r="135" spans="1:11" x14ac:dyDescent="0.25">
      <c r="A135" s="62">
        <v>12</v>
      </c>
      <c r="B135" s="67" t="s">
        <v>10</v>
      </c>
      <c r="C135" s="68"/>
      <c r="D135" s="69"/>
      <c r="E135" s="69"/>
      <c r="F135" s="72"/>
      <c r="G135" s="22"/>
      <c r="H135" s="22"/>
      <c r="I135" s="22"/>
      <c r="J135" s="22"/>
      <c r="K135" s="22"/>
    </row>
    <row r="136" spans="1:11" ht="60" x14ac:dyDescent="0.25">
      <c r="A136" s="63">
        <v>13</v>
      </c>
      <c r="B136" s="73" t="s">
        <v>60</v>
      </c>
      <c r="C136" s="74" t="s">
        <v>54</v>
      </c>
      <c r="D136" s="56">
        <f>D139</f>
        <v>500</v>
      </c>
      <c r="E136" s="56">
        <v>0</v>
      </c>
      <c r="F136" s="75">
        <f>F139</f>
        <v>500</v>
      </c>
      <c r="G136" s="22"/>
      <c r="H136" s="22"/>
      <c r="I136" s="22"/>
      <c r="J136" s="22"/>
      <c r="K136" s="22"/>
    </row>
    <row r="137" spans="1:11" x14ac:dyDescent="0.25">
      <c r="A137" s="62">
        <v>14</v>
      </c>
      <c r="B137" s="67" t="s">
        <v>50</v>
      </c>
      <c r="C137" s="76"/>
      <c r="D137" s="69">
        <v>0</v>
      </c>
      <c r="E137" s="69">
        <v>0</v>
      </c>
      <c r="F137" s="69">
        <v>0</v>
      </c>
      <c r="G137" s="22"/>
      <c r="H137" s="22"/>
      <c r="I137" s="22"/>
      <c r="J137" s="22"/>
      <c r="K137" s="22"/>
    </row>
    <row r="138" spans="1:11" x14ac:dyDescent="0.25">
      <c r="A138" s="63">
        <v>15</v>
      </c>
      <c r="B138" s="67" t="s">
        <v>51</v>
      </c>
      <c r="C138" s="76"/>
      <c r="D138" s="69">
        <v>0</v>
      </c>
      <c r="E138" s="69">
        <v>0</v>
      </c>
      <c r="F138" s="69">
        <v>0</v>
      </c>
      <c r="G138" s="22"/>
      <c r="H138" s="22"/>
      <c r="I138" s="22"/>
      <c r="J138" s="22"/>
      <c r="K138" s="22"/>
    </row>
    <row r="139" spans="1:11" x14ac:dyDescent="0.25">
      <c r="A139" s="62">
        <v>16</v>
      </c>
      <c r="B139" s="67" t="s">
        <v>52</v>
      </c>
      <c r="C139" s="76"/>
      <c r="D139" s="69">
        <v>500</v>
      </c>
      <c r="E139" s="69">
        <v>0</v>
      </c>
      <c r="F139" s="69">
        <v>500</v>
      </c>
      <c r="G139" s="22"/>
      <c r="H139" s="22"/>
      <c r="I139" s="22"/>
      <c r="J139" s="22"/>
      <c r="K139" s="22"/>
    </row>
    <row r="140" spans="1:11" ht="30.75" x14ac:dyDescent="0.25">
      <c r="A140" s="63">
        <v>17</v>
      </c>
      <c r="B140" s="70" t="s">
        <v>9</v>
      </c>
      <c r="C140" s="76"/>
      <c r="D140" s="69">
        <v>0</v>
      </c>
      <c r="E140" s="69">
        <v>0</v>
      </c>
      <c r="F140" s="69">
        <v>0</v>
      </c>
      <c r="G140" s="22"/>
      <c r="H140" s="22"/>
      <c r="I140" s="22"/>
      <c r="J140" s="22"/>
      <c r="K140" s="22"/>
    </row>
    <row r="141" spans="1:11" x14ac:dyDescent="0.25">
      <c r="A141" s="62">
        <v>18</v>
      </c>
      <c r="B141" s="67" t="s">
        <v>10</v>
      </c>
      <c r="C141" s="76"/>
      <c r="D141" s="69">
        <v>0</v>
      </c>
      <c r="E141" s="69">
        <v>0</v>
      </c>
      <c r="F141" s="69">
        <v>0</v>
      </c>
      <c r="G141" s="22"/>
      <c r="H141" s="22"/>
      <c r="I141" s="22"/>
      <c r="J141" s="22"/>
      <c r="K141" s="22"/>
    </row>
    <row r="142" spans="1:11" ht="75" x14ac:dyDescent="0.25">
      <c r="A142" s="63">
        <v>19</v>
      </c>
      <c r="B142" s="73" t="s">
        <v>62</v>
      </c>
      <c r="C142" s="74" t="s">
        <v>55</v>
      </c>
      <c r="D142" s="75">
        <f>D145</f>
        <v>5541.6</v>
      </c>
      <c r="E142" s="75">
        <v>0</v>
      </c>
      <c r="F142" s="75">
        <f>F145</f>
        <v>5541.6</v>
      </c>
      <c r="G142" s="22"/>
      <c r="H142" s="22"/>
      <c r="I142" s="22"/>
      <c r="J142" s="22"/>
      <c r="K142" s="22"/>
    </row>
    <row r="143" spans="1:11" x14ac:dyDescent="0.25">
      <c r="A143" s="62">
        <v>20</v>
      </c>
      <c r="B143" s="67" t="s">
        <v>50</v>
      </c>
      <c r="C143" s="76"/>
      <c r="D143" s="69">
        <v>0</v>
      </c>
      <c r="E143" s="69">
        <v>0</v>
      </c>
      <c r="F143" s="69">
        <v>0</v>
      </c>
      <c r="G143" s="22"/>
      <c r="H143" s="22"/>
      <c r="I143" s="22"/>
      <c r="J143" s="22"/>
      <c r="K143" s="22"/>
    </row>
    <row r="144" spans="1:11" x14ac:dyDescent="0.25">
      <c r="A144" s="63">
        <v>21</v>
      </c>
      <c r="B144" s="67" t="s">
        <v>51</v>
      </c>
      <c r="C144" s="76"/>
      <c r="D144" s="69">
        <v>0</v>
      </c>
      <c r="E144" s="69">
        <v>0</v>
      </c>
      <c r="F144" s="69">
        <v>0</v>
      </c>
      <c r="G144" s="22"/>
      <c r="H144" s="22"/>
      <c r="I144" s="22"/>
      <c r="J144" s="22"/>
      <c r="K144" s="22"/>
    </row>
    <row r="145" spans="1:11" x14ac:dyDescent="0.25">
      <c r="A145" s="62">
        <v>22</v>
      </c>
      <c r="B145" s="67" t="s">
        <v>52</v>
      </c>
      <c r="C145" s="76"/>
      <c r="D145" s="69">
        <v>5541.6</v>
      </c>
      <c r="E145" s="69">
        <v>0</v>
      </c>
      <c r="F145" s="69">
        <v>5541.6</v>
      </c>
      <c r="G145" s="22"/>
      <c r="H145" s="22"/>
      <c r="I145" s="22"/>
      <c r="J145" s="22"/>
      <c r="K145" s="22"/>
    </row>
    <row r="146" spans="1:11" ht="30.75" x14ac:dyDescent="0.25">
      <c r="A146" s="63">
        <v>23</v>
      </c>
      <c r="B146" s="70" t="s">
        <v>9</v>
      </c>
      <c r="C146" s="76"/>
      <c r="D146" s="69">
        <v>0</v>
      </c>
      <c r="E146" s="69">
        <v>0</v>
      </c>
      <c r="F146" s="69">
        <v>0</v>
      </c>
      <c r="G146" s="22"/>
      <c r="H146" s="22"/>
      <c r="I146" s="22"/>
      <c r="J146" s="22"/>
      <c r="K146" s="22"/>
    </row>
    <row r="147" spans="1:11" x14ac:dyDescent="0.25">
      <c r="A147" s="62">
        <v>24</v>
      </c>
      <c r="B147" s="67" t="s">
        <v>10</v>
      </c>
      <c r="C147" s="76"/>
      <c r="D147" s="69">
        <v>0</v>
      </c>
      <c r="E147" s="69">
        <v>0</v>
      </c>
      <c r="F147" s="69">
        <v>0</v>
      </c>
      <c r="G147" s="22"/>
      <c r="H147" s="22"/>
      <c r="I147" s="22"/>
      <c r="J147" s="22"/>
      <c r="K147" s="22"/>
    </row>
    <row r="148" spans="1:11" x14ac:dyDescent="0.25">
      <c r="A148" s="153">
        <v>25</v>
      </c>
      <c r="B148" s="151" t="s">
        <v>29</v>
      </c>
      <c r="C148" s="155" t="s">
        <v>18</v>
      </c>
      <c r="D148" s="157">
        <f>D152</f>
        <v>3000</v>
      </c>
      <c r="E148" s="157">
        <f>E152</f>
        <v>0</v>
      </c>
      <c r="F148" s="157">
        <f>F152</f>
        <v>3000</v>
      </c>
      <c r="G148" s="22"/>
      <c r="H148" s="22"/>
      <c r="I148" s="22"/>
      <c r="J148" s="22"/>
      <c r="K148" s="22"/>
    </row>
    <row r="149" spans="1:11" ht="44.25" customHeight="1" x14ac:dyDescent="0.25">
      <c r="A149" s="154"/>
      <c r="B149" s="152"/>
      <c r="C149" s="156"/>
      <c r="D149" s="158"/>
      <c r="E149" s="158"/>
      <c r="F149" s="158"/>
      <c r="G149" s="22"/>
      <c r="H149" s="22"/>
      <c r="I149" s="22"/>
      <c r="J149" s="22"/>
      <c r="K149" s="22"/>
    </row>
    <row r="150" spans="1:11" x14ac:dyDescent="0.25">
      <c r="A150" s="62">
        <v>26</v>
      </c>
      <c r="B150" s="67" t="s">
        <v>50</v>
      </c>
      <c r="C150" s="76"/>
      <c r="D150" s="69">
        <v>0</v>
      </c>
      <c r="E150" s="69">
        <v>0</v>
      </c>
      <c r="F150" s="69">
        <v>0</v>
      </c>
      <c r="G150" s="22"/>
      <c r="H150" s="22"/>
      <c r="I150" s="22"/>
      <c r="J150" s="22"/>
      <c r="K150" s="22"/>
    </row>
    <row r="151" spans="1:11" x14ac:dyDescent="0.25">
      <c r="A151" s="62">
        <v>27</v>
      </c>
      <c r="B151" s="67" t="s">
        <v>51</v>
      </c>
      <c r="C151" s="76"/>
      <c r="D151" s="69">
        <v>0</v>
      </c>
      <c r="E151" s="69">
        <v>0</v>
      </c>
      <c r="F151" s="69">
        <v>0</v>
      </c>
      <c r="G151" s="22"/>
      <c r="H151" s="22"/>
      <c r="I151" s="22"/>
      <c r="J151" s="22"/>
      <c r="K151" s="22"/>
    </row>
    <row r="152" spans="1:11" x14ac:dyDescent="0.25">
      <c r="A152" s="62">
        <v>28</v>
      </c>
      <c r="B152" s="67" t="s">
        <v>52</v>
      </c>
      <c r="C152" s="76"/>
      <c r="D152" s="69">
        <v>3000</v>
      </c>
      <c r="E152" s="69">
        <v>0</v>
      </c>
      <c r="F152" s="69">
        <v>3000</v>
      </c>
      <c r="G152" s="22"/>
      <c r="H152" s="22"/>
      <c r="I152" s="22"/>
      <c r="J152" s="22"/>
      <c r="K152" s="22"/>
    </row>
    <row r="153" spans="1:11" s="92" customFormat="1" ht="30.75" x14ac:dyDescent="0.25">
      <c r="A153" s="62">
        <v>29</v>
      </c>
      <c r="B153" s="70" t="s">
        <v>9</v>
      </c>
      <c r="C153" s="76"/>
      <c r="D153" s="69">
        <v>0</v>
      </c>
      <c r="E153" s="69">
        <v>0</v>
      </c>
      <c r="F153" s="69">
        <v>0</v>
      </c>
    </row>
    <row r="154" spans="1:11" x14ac:dyDescent="0.25">
      <c r="A154" s="62">
        <v>30</v>
      </c>
      <c r="B154" s="67" t="s">
        <v>10</v>
      </c>
      <c r="C154" s="76"/>
      <c r="D154" s="69">
        <v>0</v>
      </c>
      <c r="E154" s="69">
        <v>0</v>
      </c>
      <c r="F154" s="69">
        <v>0</v>
      </c>
      <c r="G154" s="22"/>
      <c r="H154" s="22"/>
      <c r="I154" s="22"/>
      <c r="J154" s="22"/>
      <c r="K154" s="22"/>
    </row>
    <row r="155" spans="1:11" ht="60" x14ac:dyDescent="0.25">
      <c r="A155" s="62">
        <v>31</v>
      </c>
      <c r="B155" s="73" t="s">
        <v>61</v>
      </c>
      <c r="C155" s="74" t="s">
        <v>18</v>
      </c>
      <c r="D155" s="66">
        <f>D158</f>
        <v>0</v>
      </c>
      <c r="E155" s="66">
        <f>E158</f>
        <v>0</v>
      </c>
      <c r="F155" s="66">
        <f>F158</f>
        <v>0</v>
      </c>
      <c r="G155" s="22"/>
      <c r="H155" s="22"/>
      <c r="I155" s="22"/>
      <c r="J155" s="22"/>
      <c r="K155" s="22"/>
    </row>
    <row r="156" spans="1:11" x14ac:dyDescent="0.25">
      <c r="A156" s="77">
        <v>32</v>
      </c>
      <c r="B156" s="67" t="s">
        <v>50</v>
      </c>
      <c r="C156" s="78"/>
      <c r="D156" s="79">
        <v>0</v>
      </c>
      <c r="E156" s="79">
        <v>0</v>
      </c>
      <c r="F156" s="79">
        <v>0</v>
      </c>
      <c r="G156" s="22"/>
      <c r="H156" s="22"/>
      <c r="I156" s="22"/>
      <c r="J156" s="22"/>
      <c r="K156" s="22"/>
    </row>
    <row r="157" spans="1:11" ht="15.75" x14ac:dyDescent="0.25">
      <c r="A157" s="80">
        <v>33</v>
      </c>
      <c r="B157" s="67" t="s">
        <v>51</v>
      </c>
      <c r="C157" s="81"/>
      <c r="D157" s="82">
        <v>0</v>
      </c>
      <c r="E157" s="82">
        <v>0</v>
      </c>
      <c r="F157" s="82">
        <v>0</v>
      </c>
      <c r="G157" s="22"/>
      <c r="H157" s="22"/>
      <c r="I157" s="22"/>
      <c r="J157" s="22"/>
      <c r="K157" s="22"/>
    </row>
    <row r="158" spans="1:11" ht="15.75" x14ac:dyDescent="0.25">
      <c r="A158" s="80">
        <v>34</v>
      </c>
      <c r="B158" s="67" t="s">
        <v>52</v>
      </c>
      <c r="C158" s="81"/>
      <c r="D158" s="82">
        <v>0</v>
      </c>
      <c r="E158" s="82">
        <v>0</v>
      </c>
      <c r="F158" s="82">
        <v>0</v>
      </c>
      <c r="G158" s="22"/>
      <c r="H158" s="22"/>
      <c r="I158" s="22"/>
      <c r="J158" s="22"/>
      <c r="K158" s="22"/>
    </row>
    <row r="159" spans="1:11" ht="30.75" x14ac:dyDescent="0.25">
      <c r="A159" s="80">
        <v>35</v>
      </c>
      <c r="B159" s="70" t="s">
        <v>9</v>
      </c>
      <c r="C159" s="83"/>
      <c r="D159" s="79">
        <v>0</v>
      </c>
      <c r="E159" s="79">
        <v>0</v>
      </c>
      <c r="F159" s="79">
        <v>0</v>
      </c>
      <c r="G159" s="22"/>
      <c r="H159" s="22"/>
      <c r="I159" s="22"/>
      <c r="J159" s="22"/>
      <c r="K159" s="22"/>
    </row>
    <row r="160" spans="1:11" ht="18" x14ac:dyDescent="0.25">
      <c r="A160" s="80">
        <v>36</v>
      </c>
      <c r="B160" s="67" t="s">
        <v>10</v>
      </c>
      <c r="C160" s="83"/>
      <c r="D160" s="79">
        <v>0</v>
      </c>
      <c r="E160" s="79">
        <v>0</v>
      </c>
      <c r="F160" s="79">
        <v>0</v>
      </c>
      <c r="G160" s="22"/>
      <c r="H160" s="22"/>
      <c r="I160" s="22"/>
      <c r="J160" s="22"/>
      <c r="K160" s="22"/>
    </row>
    <row r="161" spans="1:11" ht="75" x14ac:dyDescent="0.25">
      <c r="A161" s="80">
        <v>37</v>
      </c>
      <c r="B161" s="73" t="s">
        <v>63</v>
      </c>
      <c r="C161" s="74" t="s">
        <v>64</v>
      </c>
      <c r="D161" s="85">
        <f>D164</f>
        <v>216.48</v>
      </c>
      <c r="E161" s="85">
        <f>E164</f>
        <v>216.48</v>
      </c>
      <c r="F161" s="85">
        <f>F164</f>
        <v>216.48</v>
      </c>
      <c r="G161" s="22"/>
      <c r="H161" s="22"/>
      <c r="I161" s="22"/>
      <c r="J161" s="22"/>
      <c r="K161" s="22"/>
    </row>
    <row r="162" spans="1:11" x14ac:dyDescent="0.25">
      <c r="A162" s="80">
        <v>38</v>
      </c>
      <c r="B162" s="67" t="s">
        <v>50</v>
      </c>
      <c r="C162" s="80"/>
      <c r="D162" s="79">
        <v>0</v>
      </c>
      <c r="E162" s="79">
        <v>0</v>
      </c>
      <c r="F162" s="79">
        <v>0</v>
      </c>
      <c r="G162" s="22"/>
      <c r="H162" s="22"/>
      <c r="I162" s="22"/>
      <c r="J162" s="22"/>
      <c r="K162" s="22"/>
    </row>
    <row r="163" spans="1:11" x14ac:dyDescent="0.25">
      <c r="A163" s="80">
        <v>39</v>
      </c>
      <c r="B163" s="67" t="s">
        <v>51</v>
      </c>
      <c r="C163" s="80"/>
      <c r="D163" s="79">
        <v>0</v>
      </c>
      <c r="E163" s="79">
        <v>0</v>
      </c>
      <c r="F163" s="79">
        <v>0</v>
      </c>
      <c r="G163" s="22"/>
      <c r="H163" s="22"/>
      <c r="I163" s="22"/>
      <c r="J163" s="22"/>
      <c r="K163" s="22"/>
    </row>
    <row r="164" spans="1:11" x14ac:dyDescent="0.25">
      <c r="A164" s="80">
        <v>40</v>
      </c>
      <c r="B164" s="67" t="s">
        <v>52</v>
      </c>
      <c r="C164" s="80"/>
      <c r="D164" s="79">
        <v>216.48</v>
      </c>
      <c r="E164" s="79">
        <v>216.48</v>
      </c>
      <c r="F164" s="79">
        <f>D164</f>
        <v>216.48</v>
      </c>
      <c r="G164" s="22"/>
      <c r="H164" s="22"/>
      <c r="I164" s="22"/>
      <c r="J164" s="22"/>
      <c r="K164" s="22"/>
    </row>
    <row r="165" spans="1:11" ht="30.75" x14ac:dyDescent="0.25">
      <c r="A165" s="80">
        <v>41</v>
      </c>
      <c r="B165" s="70" t="s">
        <v>9</v>
      </c>
      <c r="C165" s="80"/>
      <c r="D165" s="79">
        <v>0</v>
      </c>
      <c r="E165" s="79">
        <v>0</v>
      </c>
      <c r="F165" s="79">
        <v>0</v>
      </c>
      <c r="G165" s="22"/>
      <c r="H165" s="22"/>
      <c r="I165" s="22"/>
      <c r="J165" s="22"/>
      <c r="K165" s="22"/>
    </row>
    <row r="166" spans="1:11" x14ac:dyDescent="0.25">
      <c r="A166" s="80">
        <v>42</v>
      </c>
      <c r="B166" s="67" t="s">
        <v>10</v>
      </c>
      <c r="C166" s="80"/>
      <c r="D166" s="79">
        <v>0</v>
      </c>
      <c r="E166" s="79">
        <v>0</v>
      </c>
      <c r="F166" s="79">
        <v>0</v>
      </c>
      <c r="G166" s="22"/>
      <c r="H166" s="22"/>
      <c r="I166" s="22"/>
      <c r="J166" s="22"/>
      <c r="K166" s="22"/>
    </row>
    <row r="167" spans="1:11" ht="45" x14ac:dyDescent="0.25">
      <c r="A167" s="80">
        <v>43</v>
      </c>
      <c r="B167" s="86" t="s">
        <v>65</v>
      </c>
      <c r="C167" s="74" t="s">
        <v>34</v>
      </c>
      <c r="D167" s="87">
        <f>D170</f>
        <v>500</v>
      </c>
      <c r="E167" s="85">
        <f>E170</f>
        <v>0</v>
      </c>
      <c r="F167" s="87">
        <f>F170</f>
        <v>500</v>
      </c>
      <c r="G167" s="22"/>
      <c r="H167" s="22"/>
      <c r="I167" s="22"/>
      <c r="J167" s="22"/>
      <c r="K167" s="22"/>
    </row>
    <row r="168" spans="1:11" x14ac:dyDescent="0.25">
      <c r="A168" s="80">
        <v>44</v>
      </c>
      <c r="B168" s="67" t="s">
        <v>50</v>
      </c>
      <c r="C168" s="80"/>
      <c r="D168" s="79">
        <v>0</v>
      </c>
      <c r="E168" s="79">
        <v>0</v>
      </c>
      <c r="F168" s="79">
        <v>0</v>
      </c>
      <c r="G168" s="22"/>
      <c r="H168" s="22"/>
      <c r="I168" s="22"/>
      <c r="J168" s="22"/>
      <c r="K168" s="22"/>
    </row>
    <row r="169" spans="1:11" ht="15.75" x14ac:dyDescent="0.25">
      <c r="A169" s="84">
        <v>45</v>
      </c>
      <c r="B169" s="67" t="s">
        <v>51</v>
      </c>
      <c r="C169" s="84"/>
      <c r="D169" s="82">
        <v>0</v>
      </c>
      <c r="E169" s="82">
        <v>0</v>
      </c>
      <c r="F169" s="82">
        <v>0</v>
      </c>
      <c r="G169" s="22"/>
      <c r="H169" s="22"/>
      <c r="I169" s="22"/>
      <c r="J169" s="22"/>
      <c r="K169" s="22"/>
    </row>
    <row r="170" spans="1:11" ht="15.75" x14ac:dyDescent="0.25">
      <c r="A170" s="84">
        <v>46</v>
      </c>
      <c r="B170" s="67" t="s">
        <v>52</v>
      </c>
      <c r="C170" s="84"/>
      <c r="D170" s="80">
        <v>500</v>
      </c>
      <c r="E170" s="82">
        <v>0</v>
      </c>
      <c r="F170" s="80">
        <f>D170</f>
        <v>500</v>
      </c>
      <c r="G170" s="22"/>
      <c r="H170" s="22"/>
      <c r="I170" s="22"/>
      <c r="J170" s="22"/>
      <c r="K170" s="22"/>
    </row>
    <row r="171" spans="1:11" ht="30.75" x14ac:dyDescent="0.25">
      <c r="A171" s="84">
        <v>47</v>
      </c>
      <c r="B171" s="70" t="s">
        <v>9</v>
      </c>
      <c r="C171" s="84"/>
      <c r="D171" s="82">
        <v>0</v>
      </c>
      <c r="E171" s="82">
        <v>0</v>
      </c>
      <c r="F171" s="82">
        <v>0</v>
      </c>
      <c r="G171" s="22"/>
      <c r="H171" s="22"/>
      <c r="I171" s="22"/>
      <c r="J171" s="22"/>
      <c r="K171" s="22"/>
    </row>
    <row r="172" spans="1:11" ht="15.75" x14ac:dyDescent="0.25">
      <c r="A172" s="84">
        <v>48</v>
      </c>
      <c r="B172" s="67" t="s">
        <v>10</v>
      </c>
      <c r="C172" s="84"/>
      <c r="D172" s="82">
        <v>0</v>
      </c>
      <c r="E172" s="82">
        <v>0</v>
      </c>
      <c r="F172" s="82">
        <v>0</v>
      </c>
      <c r="G172" s="22"/>
      <c r="H172" s="22"/>
      <c r="I172" s="22"/>
      <c r="J172" s="22"/>
      <c r="K172" s="22"/>
    </row>
    <row r="173" spans="1:11" ht="45" x14ac:dyDescent="0.25">
      <c r="A173" s="80">
        <v>49</v>
      </c>
      <c r="B173" s="86" t="s">
        <v>35</v>
      </c>
      <c r="C173" s="74" t="s">
        <v>28</v>
      </c>
      <c r="D173" s="87">
        <f>D176</f>
        <v>300</v>
      </c>
      <c r="E173" s="85">
        <f>E176</f>
        <v>150</v>
      </c>
      <c r="F173" s="87">
        <f>F176</f>
        <v>300</v>
      </c>
      <c r="G173" s="22"/>
      <c r="H173" s="22"/>
      <c r="I173" s="22"/>
      <c r="J173" s="22"/>
      <c r="K173" s="22"/>
    </row>
    <row r="174" spans="1:11" x14ac:dyDescent="0.25">
      <c r="A174" s="80">
        <v>50</v>
      </c>
      <c r="B174" s="67" t="s">
        <v>50</v>
      </c>
      <c r="C174" s="80"/>
      <c r="D174" s="79">
        <v>0</v>
      </c>
      <c r="E174" s="79">
        <v>0</v>
      </c>
      <c r="F174" s="79">
        <v>0</v>
      </c>
      <c r="G174" s="22"/>
      <c r="H174" s="22"/>
      <c r="I174" s="22"/>
      <c r="J174" s="22"/>
      <c r="K174" s="22"/>
    </row>
    <row r="175" spans="1:11" ht="15.75" x14ac:dyDescent="0.25">
      <c r="A175" s="84">
        <v>51</v>
      </c>
      <c r="B175" s="67" t="s">
        <v>51</v>
      </c>
      <c r="C175" s="84"/>
      <c r="D175" s="82">
        <v>0</v>
      </c>
      <c r="E175" s="82">
        <v>0</v>
      </c>
      <c r="F175" s="82">
        <v>0</v>
      </c>
      <c r="G175" s="22"/>
      <c r="H175" s="22"/>
      <c r="I175" s="22"/>
      <c r="J175" s="22"/>
      <c r="K175" s="22"/>
    </row>
    <row r="176" spans="1:11" ht="15.75" x14ac:dyDescent="0.25">
      <c r="A176" s="84">
        <v>52</v>
      </c>
      <c r="B176" s="67" t="s">
        <v>52</v>
      </c>
      <c r="C176" s="84"/>
      <c r="D176" s="80">
        <v>300</v>
      </c>
      <c r="E176" s="82">
        <v>150</v>
      </c>
      <c r="F176" s="80">
        <f>D176</f>
        <v>300</v>
      </c>
      <c r="G176" s="22"/>
      <c r="H176" s="22"/>
      <c r="I176" s="22"/>
      <c r="J176" s="22"/>
      <c r="K176" s="22"/>
    </row>
    <row r="177" spans="1:11" ht="30.75" x14ac:dyDescent="0.25">
      <c r="A177" s="84">
        <v>53</v>
      </c>
      <c r="B177" s="70" t="s">
        <v>9</v>
      </c>
      <c r="C177" s="84"/>
      <c r="D177" s="82">
        <v>0</v>
      </c>
      <c r="E177" s="82">
        <v>0</v>
      </c>
      <c r="F177" s="82">
        <v>0</v>
      </c>
      <c r="G177" s="22"/>
      <c r="H177" s="22"/>
      <c r="I177" s="22"/>
      <c r="J177" s="22"/>
      <c r="K177" s="22"/>
    </row>
    <row r="178" spans="1:11" ht="15.75" x14ac:dyDescent="0.25">
      <c r="A178" s="84">
        <v>54</v>
      </c>
      <c r="B178" s="67" t="s">
        <v>10</v>
      </c>
      <c r="C178" s="84"/>
      <c r="D178" s="82">
        <v>0</v>
      </c>
      <c r="E178" s="82">
        <v>0</v>
      </c>
      <c r="F178" s="82">
        <v>0</v>
      </c>
      <c r="G178" s="22"/>
      <c r="H178" s="22"/>
      <c r="I178" s="22"/>
      <c r="J178" s="22"/>
      <c r="K178" s="22"/>
    </row>
    <row r="179" spans="1:11" ht="45" x14ac:dyDescent="0.25">
      <c r="A179" s="84">
        <v>55</v>
      </c>
      <c r="B179" s="86" t="s">
        <v>56</v>
      </c>
      <c r="C179" s="74" t="s">
        <v>14</v>
      </c>
      <c r="D179" s="85">
        <f>D182</f>
        <v>2794.13</v>
      </c>
      <c r="E179" s="85">
        <f>E182</f>
        <v>0</v>
      </c>
      <c r="F179" s="85">
        <f>F182</f>
        <v>2794.13</v>
      </c>
      <c r="G179" s="22"/>
      <c r="H179" s="22"/>
      <c r="I179" s="22"/>
      <c r="J179" s="22"/>
      <c r="K179" s="22"/>
    </row>
    <row r="180" spans="1:11" ht="15.75" x14ac:dyDescent="0.25">
      <c r="A180" s="84">
        <v>56</v>
      </c>
      <c r="B180" s="67" t="s">
        <v>50</v>
      </c>
      <c r="C180" s="84"/>
      <c r="D180" s="79">
        <v>0</v>
      </c>
      <c r="E180" s="79">
        <v>0</v>
      </c>
      <c r="F180" s="79">
        <v>0</v>
      </c>
      <c r="G180" s="22"/>
      <c r="H180" s="22"/>
      <c r="I180" s="22"/>
      <c r="J180" s="22"/>
      <c r="K180" s="22"/>
    </row>
    <row r="181" spans="1:11" ht="15.75" x14ac:dyDescent="0.25">
      <c r="A181" s="84">
        <v>57</v>
      </c>
      <c r="B181" s="67" t="s">
        <v>51</v>
      </c>
      <c r="C181" s="84"/>
      <c r="D181" s="79">
        <v>0</v>
      </c>
      <c r="E181" s="79">
        <v>0</v>
      </c>
      <c r="F181" s="79">
        <v>0</v>
      </c>
      <c r="G181" s="22"/>
      <c r="H181" s="22"/>
      <c r="I181" s="22"/>
      <c r="J181" s="22"/>
      <c r="K181" s="22"/>
    </row>
    <row r="182" spans="1:11" x14ac:dyDescent="0.25">
      <c r="A182" s="80">
        <v>58</v>
      </c>
      <c r="B182" s="67" t="s">
        <v>52</v>
      </c>
      <c r="C182" s="80"/>
      <c r="D182" s="79">
        <v>2794.13</v>
      </c>
      <c r="E182" s="79">
        <v>0</v>
      </c>
      <c r="F182" s="79">
        <v>2794.13</v>
      </c>
      <c r="G182" s="22"/>
      <c r="H182" s="22"/>
      <c r="I182" s="22"/>
      <c r="J182" s="22"/>
      <c r="K182" s="22"/>
    </row>
    <row r="183" spans="1:11" ht="30.75" x14ac:dyDescent="0.25">
      <c r="A183" s="80">
        <v>59</v>
      </c>
      <c r="B183" s="70" t="s">
        <v>9</v>
      </c>
      <c r="C183" s="80"/>
      <c r="D183" s="79">
        <v>0</v>
      </c>
      <c r="E183" s="79">
        <v>0</v>
      </c>
      <c r="F183" s="79">
        <v>0</v>
      </c>
      <c r="G183" s="22"/>
      <c r="H183" s="22"/>
      <c r="I183" s="22"/>
      <c r="J183" s="22"/>
      <c r="K183" s="22"/>
    </row>
    <row r="184" spans="1:11" x14ac:dyDescent="0.25">
      <c r="A184" s="80">
        <v>60</v>
      </c>
      <c r="B184" s="67" t="s">
        <v>10</v>
      </c>
      <c r="C184" s="80"/>
      <c r="D184" s="79">
        <v>0</v>
      </c>
      <c r="E184" s="79">
        <v>0</v>
      </c>
      <c r="F184" s="79">
        <v>0</v>
      </c>
      <c r="G184" s="22"/>
      <c r="H184" s="22"/>
      <c r="I184" s="22"/>
      <c r="J184" s="22"/>
      <c r="K184" s="22"/>
    </row>
    <row r="185" spans="1:11" ht="60" x14ac:dyDescent="0.25">
      <c r="A185" s="80"/>
      <c r="B185" s="73" t="s">
        <v>57</v>
      </c>
      <c r="C185" s="74" t="s">
        <v>58</v>
      </c>
      <c r="D185" s="88">
        <f>D188</f>
        <v>500</v>
      </c>
      <c r="E185" s="89">
        <f>E188</f>
        <v>100</v>
      </c>
      <c r="F185" s="88">
        <f>F188</f>
        <v>500</v>
      </c>
    </row>
    <row r="186" spans="1:11" x14ac:dyDescent="0.25">
      <c r="A186" s="80"/>
      <c r="B186" s="67" t="s">
        <v>50</v>
      </c>
      <c r="C186" s="80"/>
      <c r="D186" s="79">
        <v>0</v>
      </c>
      <c r="E186" s="79">
        <v>0</v>
      </c>
      <c r="F186" s="79">
        <v>0</v>
      </c>
    </row>
    <row r="187" spans="1:11" x14ac:dyDescent="0.25">
      <c r="A187" s="80"/>
      <c r="B187" s="67" t="s">
        <v>51</v>
      </c>
      <c r="C187" s="80"/>
      <c r="D187" s="79">
        <v>0</v>
      </c>
      <c r="E187" s="79">
        <v>0</v>
      </c>
      <c r="F187" s="79">
        <v>0</v>
      </c>
    </row>
    <row r="188" spans="1:11" x14ac:dyDescent="0.25">
      <c r="A188" s="80"/>
      <c r="B188" s="67" t="s">
        <v>52</v>
      </c>
      <c r="C188" s="80"/>
      <c r="D188" s="90">
        <v>500</v>
      </c>
      <c r="E188" s="79">
        <v>100</v>
      </c>
      <c r="F188" s="90">
        <f>D188</f>
        <v>500</v>
      </c>
    </row>
    <row r="189" spans="1:11" ht="30.75" x14ac:dyDescent="0.25">
      <c r="A189" s="80"/>
      <c r="B189" s="70" t="s">
        <v>9</v>
      </c>
      <c r="C189" s="80"/>
      <c r="D189" s="79">
        <v>0</v>
      </c>
      <c r="E189" s="79">
        <v>0</v>
      </c>
      <c r="F189" s="79">
        <v>0</v>
      </c>
    </row>
    <row r="190" spans="1:11" x14ac:dyDescent="0.25">
      <c r="A190" s="80"/>
      <c r="B190" s="67" t="s">
        <v>10</v>
      </c>
      <c r="C190" s="80"/>
      <c r="D190" s="79">
        <v>0</v>
      </c>
      <c r="E190" s="79">
        <v>0</v>
      </c>
      <c r="F190" s="79">
        <v>0</v>
      </c>
    </row>
    <row r="191" spans="1:11" ht="75" x14ac:dyDescent="0.25">
      <c r="A191" s="80">
        <v>60</v>
      </c>
      <c r="B191" s="86" t="s">
        <v>59</v>
      </c>
      <c r="C191" s="74" t="s">
        <v>66</v>
      </c>
      <c r="D191" s="88">
        <f>D194</f>
        <v>500</v>
      </c>
      <c r="E191" s="85">
        <f>E194</f>
        <v>0</v>
      </c>
      <c r="F191" s="88">
        <f>F194</f>
        <v>500</v>
      </c>
    </row>
    <row r="192" spans="1:11" x14ac:dyDescent="0.25">
      <c r="A192" s="80">
        <v>61</v>
      </c>
      <c r="B192" s="67" t="s">
        <v>50</v>
      </c>
      <c r="C192" s="80"/>
      <c r="D192" s="79">
        <v>0</v>
      </c>
      <c r="E192" s="79">
        <v>0</v>
      </c>
      <c r="F192" s="79">
        <v>0</v>
      </c>
    </row>
    <row r="193" spans="1:6" x14ac:dyDescent="0.25">
      <c r="A193" s="80">
        <v>62</v>
      </c>
      <c r="B193" s="67" t="s">
        <v>51</v>
      </c>
      <c r="C193" s="80"/>
      <c r="D193" s="79">
        <v>0</v>
      </c>
      <c r="E193" s="79">
        <v>0</v>
      </c>
      <c r="F193" s="79">
        <v>0</v>
      </c>
    </row>
    <row r="194" spans="1:6" x14ac:dyDescent="0.25">
      <c r="A194" s="80">
        <v>63</v>
      </c>
      <c r="B194" s="67" t="s">
        <v>52</v>
      </c>
      <c r="C194" s="80"/>
      <c r="D194" s="77">
        <v>500</v>
      </c>
      <c r="E194" s="79">
        <v>0</v>
      </c>
      <c r="F194" s="77">
        <v>500</v>
      </c>
    </row>
    <row r="195" spans="1:6" ht="30.75" x14ac:dyDescent="0.25">
      <c r="A195" s="80">
        <v>64</v>
      </c>
      <c r="B195" s="70" t="s">
        <v>9</v>
      </c>
      <c r="C195" s="80"/>
      <c r="D195" s="79">
        <v>0</v>
      </c>
      <c r="E195" s="79">
        <v>0</v>
      </c>
      <c r="F195" s="79">
        <v>0</v>
      </c>
    </row>
    <row r="196" spans="1:6" x14ac:dyDescent="0.25">
      <c r="A196" s="80">
        <v>65</v>
      </c>
      <c r="B196" s="67" t="s">
        <v>10</v>
      </c>
      <c r="C196" s="91"/>
      <c r="D196" s="91">
        <v>0</v>
      </c>
      <c r="E196" s="91">
        <v>0</v>
      </c>
      <c r="F196" s="91">
        <v>0</v>
      </c>
    </row>
  </sheetData>
  <autoFilter ref="A7:K115"/>
  <mergeCells count="213">
    <mergeCell ref="A119:B119"/>
    <mergeCell ref="A120:K120"/>
    <mergeCell ref="A121:A122"/>
    <mergeCell ref="B121:B122"/>
    <mergeCell ref="C121:C122"/>
    <mergeCell ref="D121:F121"/>
    <mergeCell ref="B148:B149"/>
    <mergeCell ref="A148:A149"/>
    <mergeCell ref="C148:C149"/>
    <mergeCell ref="D148:D149"/>
    <mergeCell ref="E148:E149"/>
    <mergeCell ref="F148:F149"/>
    <mergeCell ref="A2:B2"/>
    <mergeCell ref="A118:B118"/>
    <mergeCell ref="B15:K16"/>
    <mergeCell ref="A103:A108"/>
    <mergeCell ref="A109:A116"/>
    <mergeCell ref="K9:K14"/>
    <mergeCell ref="K17:K22"/>
    <mergeCell ref="K54:K59"/>
    <mergeCell ref="K82:K87"/>
    <mergeCell ref="K88:K94"/>
    <mergeCell ref="K103:K108"/>
    <mergeCell ref="K109:K116"/>
    <mergeCell ref="A54:A59"/>
    <mergeCell ref="A60:A66"/>
    <mergeCell ref="A74:A80"/>
    <mergeCell ref="A82:A87"/>
    <mergeCell ref="A88:A94"/>
    <mergeCell ref="E30:E32"/>
    <mergeCell ref="F30:F32"/>
    <mergeCell ref="G30:G32"/>
    <mergeCell ref="H30:H32"/>
    <mergeCell ref="H112:H113"/>
    <mergeCell ref="I112:I113"/>
    <mergeCell ref="I95:I96"/>
    <mergeCell ref="I46:I47"/>
    <mergeCell ref="A30:A37"/>
    <mergeCell ref="A46:A52"/>
    <mergeCell ref="B35:C35"/>
    <mergeCell ref="B37:C37"/>
    <mergeCell ref="E46:E47"/>
    <mergeCell ref="F46:F47"/>
    <mergeCell ref="G46:G47"/>
    <mergeCell ref="A38:A45"/>
    <mergeCell ref="C38:C39"/>
    <mergeCell ref="B38:B39"/>
    <mergeCell ref="D38:D39"/>
    <mergeCell ref="E38:E39"/>
    <mergeCell ref="F38:F39"/>
    <mergeCell ref="B49:C49"/>
    <mergeCell ref="D46:D47"/>
    <mergeCell ref="J112:J113"/>
    <mergeCell ref="B115:C115"/>
    <mergeCell ref="F112:F113"/>
    <mergeCell ref="G112:G113"/>
    <mergeCell ref="B110:C110"/>
    <mergeCell ref="B111:C111"/>
    <mergeCell ref="J95:J96"/>
    <mergeCell ref="B106:C106"/>
    <mergeCell ref="B107:C107"/>
    <mergeCell ref="B108:C108"/>
    <mergeCell ref="B103:C103"/>
    <mergeCell ref="B96:C96"/>
    <mergeCell ref="B97:C97"/>
    <mergeCell ref="B98:C98"/>
    <mergeCell ref="B99:C99"/>
    <mergeCell ref="B100:C100"/>
    <mergeCell ref="B101:C101"/>
    <mergeCell ref="B104:C104"/>
    <mergeCell ref="B105:C105"/>
    <mergeCell ref="D95:D96"/>
    <mergeCell ref="E95:E96"/>
    <mergeCell ref="F95:F96"/>
    <mergeCell ref="G95:G96"/>
    <mergeCell ref="H95:H96"/>
    <mergeCell ref="G1:K1"/>
    <mergeCell ref="A4:K4"/>
    <mergeCell ref="H109:H110"/>
    <mergeCell ref="I109:I110"/>
    <mergeCell ref="J109:J110"/>
    <mergeCell ref="B82:C82"/>
    <mergeCell ref="B83:C83"/>
    <mergeCell ref="B84:C84"/>
    <mergeCell ref="B85:C85"/>
    <mergeCell ref="B86:C86"/>
    <mergeCell ref="B87:C87"/>
    <mergeCell ref="B65:C65"/>
    <mergeCell ref="B66:C66"/>
    <mergeCell ref="B54:C54"/>
    <mergeCell ref="B55:C55"/>
    <mergeCell ref="B56:C56"/>
    <mergeCell ref="B57:C57"/>
    <mergeCell ref="B58:C58"/>
    <mergeCell ref="H46:H47"/>
    <mergeCell ref="A95:A101"/>
    <mergeCell ref="A17:A22"/>
    <mergeCell ref="D30:D32"/>
    <mergeCell ref="K6:K7"/>
    <mergeCell ref="A9:C9"/>
    <mergeCell ref="A10:C10"/>
    <mergeCell ref="A11:C11"/>
    <mergeCell ref="A12:C12"/>
    <mergeCell ref="A13:C13"/>
    <mergeCell ref="A6:A7"/>
    <mergeCell ref="B6:B7"/>
    <mergeCell ref="C6:C7"/>
    <mergeCell ref="D6:J6"/>
    <mergeCell ref="A14:C14"/>
    <mergeCell ref="J30:J32"/>
    <mergeCell ref="A15:A16"/>
    <mergeCell ref="D23:D24"/>
    <mergeCell ref="E23:E24"/>
    <mergeCell ref="F23:F24"/>
    <mergeCell ref="H23:H24"/>
    <mergeCell ref="I23:I24"/>
    <mergeCell ref="J23:J24"/>
    <mergeCell ref="A23:A29"/>
    <mergeCell ref="B17:C17"/>
    <mergeCell ref="B18:C18"/>
    <mergeCell ref="B19:C19"/>
    <mergeCell ref="B20:C20"/>
    <mergeCell ref="B21:C21"/>
    <mergeCell ref="B22:C22"/>
    <mergeCell ref="G23:G24"/>
    <mergeCell ref="B26:C26"/>
    <mergeCell ref="B27:C27"/>
    <mergeCell ref="B28:C28"/>
    <mergeCell ref="B29:C29"/>
    <mergeCell ref="B32:C32"/>
    <mergeCell ref="C30:C31"/>
    <mergeCell ref="I30:I32"/>
    <mergeCell ref="B117:C117"/>
    <mergeCell ref="B114:C114"/>
    <mergeCell ref="B47:C47"/>
    <mergeCell ref="K23:K29"/>
    <mergeCell ref="K30:K37"/>
    <mergeCell ref="K46:K52"/>
    <mergeCell ref="K60:K66"/>
    <mergeCell ref="K74:K80"/>
    <mergeCell ref="K95:K101"/>
    <mergeCell ref="B24:C24"/>
    <mergeCell ref="B25:C25"/>
    <mergeCell ref="B50:C50"/>
    <mergeCell ref="B36:C36"/>
    <mergeCell ref="B30:B31"/>
    <mergeCell ref="B33:C33"/>
    <mergeCell ref="B34:C34"/>
    <mergeCell ref="B61:C61"/>
    <mergeCell ref="B62:C62"/>
    <mergeCell ref="B63:C63"/>
    <mergeCell ref="B64:C64"/>
    <mergeCell ref="J60:J61"/>
    <mergeCell ref="B59:C59"/>
    <mergeCell ref="D60:D61"/>
    <mergeCell ref="E60:E61"/>
    <mergeCell ref="B81:K81"/>
    <mergeCell ref="B102:K102"/>
    <mergeCell ref="F60:F61"/>
    <mergeCell ref="G60:G61"/>
    <mergeCell ref="H60:H61"/>
    <mergeCell ref="I60:I61"/>
    <mergeCell ref="B90:C90"/>
    <mergeCell ref="B91:C91"/>
    <mergeCell ref="B92:C92"/>
    <mergeCell ref="B94:C94"/>
    <mergeCell ref="H88:H89"/>
    <mergeCell ref="I88:I89"/>
    <mergeCell ref="J88:J89"/>
    <mergeCell ref="B89:C89"/>
    <mergeCell ref="B80:C80"/>
    <mergeCell ref="B75:C75"/>
    <mergeCell ref="B76:C76"/>
    <mergeCell ref="B77:C77"/>
    <mergeCell ref="B78:C78"/>
    <mergeCell ref="B79:C79"/>
    <mergeCell ref="B116:C116"/>
    <mergeCell ref="D88:D89"/>
    <mergeCell ref="E88:E89"/>
    <mergeCell ref="F88:F89"/>
    <mergeCell ref="B93:C93"/>
    <mergeCell ref="G88:G89"/>
    <mergeCell ref="D112:D113"/>
    <mergeCell ref="E112:E113"/>
    <mergeCell ref="D109:D110"/>
    <mergeCell ref="E109:E110"/>
    <mergeCell ref="F109:F110"/>
    <mergeCell ref="G109:G110"/>
    <mergeCell ref="B112:C113"/>
    <mergeCell ref="A67:A73"/>
    <mergeCell ref="K67:K73"/>
    <mergeCell ref="B68:C68"/>
    <mergeCell ref="B69:C69"/>
    <mergeCell ref="B70:C70"/>
    <mergeCell ref="B71:C71"/>
    <mergeCell ref="B72:C72"/>
    <mergeCell ref="B73:C73"/>
    <mergeCell ref="G38:G39"/>
    <mergeCell ref="H38:H39"/>
    <mergeCell ref="I38:I39"/>
    <mergeCell ref="J38:J39"/>
    <mergeCell ref="K38:K45"/>
    <mergeCell ref="B40:C40"/>
    <mergeCell ref="B41:C41"/>
    <mergeCell ref="B42:C42"/>
    <mergeCell ref="B43:C43"/>
    <mergeCell ref="B44:C44"/>
    <mergeCell ref="B45:C45"/>
    <mergeCell ref="J46:J47"/>
    <mergeCell ref="B53:K53"/>
    <mergeCell ref="B51:C51"/>
    <mergeCell ref="B52:C52"/>
    <mergeCell ref="B48:C48"/>
  </mergeCells>
  <pageMargins left="0.70866141732283472" right="0.70866141732283472" top="0.74803149606299213" bottom="0.39370078740157483" header="0.31496062992125984" footer="3.937007874015748E-2"/>
  <pageSetup paperSize="9" scale="66" fitToHeight="0" orientation="landscape" r:id="rId1"/>
  <headerFooter differentFirst="1">
    <oddHeader>&amp;C&amp;"Liberation Serif,обычный"&amp;12&amp;P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Сергеева Е.Б.</dc:creator>
  <cp:lastModifiedBy>Ващенко Юлия Александровна</cp:lastModifiedBy>
  <cp:lastPrinted>2025-02-12T07:55:18Z</cp:lastPrinted>
  <dcterms:created xsi:type="dcterms:W3CDTF">2019-10-15T08:44:00Z</dcterms:created>
  <dcterms:modified xsi:type="dcterms:W3CDTF">2025-02-12T07:55:44Z</dcterms:modified>
</cp:coreProperties>
</file>